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120" yWindow="120" windowWidth="9720" windowHeight="7320"/>
  </bookViews>
  <sheets>
    <sheet name="мун программы" sheetId="3" r:id="rId1"/>
  </sheets>
  <calcPr calcId="145621"/>
</workbook>
</file>

<file path=xl/calcChain.xml><?xml version="1.0" encoding="utf-8"?>
<calcChain xmlns="http://schemas.openxmlformats.org/spreadsheetml/2006/main">
  <c r="C53" i="3" l="1"/>
  <c r="B53" i="3"/>
  <c r="B16" i="3"/>
  <c r="B17" i="3"/>
  <c r="K46" i="3"/>
  <c r="B46" i="3" s="1"/>
  <c r="L46" i="3"/>
  <c r="C46" i="3" s="1"/>
  <c r="E33" i="3"/>
  <c r="F33" i="3"/>
  <c r="G33" i="3"/>
  <c r="H33" i="3"/>
  <c r="I33" i="3"/>
  <c r="K33" i="3"/>
  <c r="B33" i="3"/>
  <c r="L33" i="3"/>
  <c r="C33" i="3"/>
  <c r="D33" i="3"/>
  <c r="B19" i="3"/>
  <c r="B18" i="3" s="1"/>
  <c r="C19" i="3"/>
  <c r="C18" i="3" s="1"/>
  <c r="B20" i="3"/>
  <c r="C20" i="3"/>
  <c r="D18" i="3"/>
  <c r="E18" i="3"/>
  <c r="F18" i="3"/>
  <c r="G18" i="3"/>
  <c r="H18" i="3"/>
  <c r="I18" i="3"/>
  <c r="K18" i="3"/>
  <c r="L18" i="3"/>
  <c r="J18" i="3"/>
  <c r="C51" i="3"/>
  <c r="B51" i="3"/>
  <c r="K38" i="3"/>
  <c r="G38" i="3"/>
  <c r="K9" i="3"/>
  <c r="D24" i="3"/>
  <c r="E24" i="3"/>
  <c r="F24" i="3"/>
  <c r="G24" i="3"/>
  <c r="H24" i="3"/>
  <c r="I24" i="3"/>
  <c r="J24" i="3"/>
  <c r="K24" i="3"/>
  <c r="L24" i="3"/>
  <c r="C47" i="3"/>
  <c r="C48" i="3"/>
  <c r="B47" i="3"/>
  <c r="B48" i="3"/>
  <c r="J46" i="3"/>
  <c r="K21" i="3"/>
  <c r="B21" i="3" s="1"/>
  <c r="L21" i="3"/>
  <c r="J21" i="3"/>
  <c r="G21" i="3"/>
  <c r="C23" i="3"/>
  <c r="B23" i="3"/>
  <c r="D9" i="3"/>
  <c r="D56" i="3" s="1"/>
  <c r="E9" i="3"/>
  <c r="F9" i="3"/>
  <c r="F56" i="3" s="1"/>
  <c r="G9" i="3"/>
  <c r="H9" i="3"/>
  <c r="B9" i="3" s="1"/>
  <c r="B56" i="3" s="1"/>
  <c r="I9" i="3"/>
  <c r="J9" i="3"/>
  <c r="L9" i="3"/>
  <c r="J13" i="3"/>
  <c r="J38" i="3"/>
  <c r="K13" i="3"/>
  <c r="K56" i="3" s="1"/>
  <c r="H13" i="3"/>
  <c r="H21" i="3"/>
  <c r="H38" i="3"/>
  <c r="E13" i="3"/>
  <c r="E21" i="3"/>
  <c r="E56" i="3" s="1"/>
  <c r="E38" i="3"/>
  <c r="E44" i="3"/>
  <c r="B44" i="3" s="1"/>
  <c r="F13" i="3"/>
  <c r="C13" i="3" s="1"/>
  <c r="F21" i="3"/>
  <c r="F38" i="3"/>
  <c r="F44" i="3"/>
  <c r="G13" i="3"/>
  <c r="I13" i="3"/>
  <c r="I21" i="3"/>
  <c r="C21" i="3" s="1"/>
  <c r="I38" i="3"/>
  <c r="L13" i="3"/>
  <c r="L38" i="3"/>
  <c r="D13" i="3"/>
  <c r="D21" i="3"/>
  <c r="D38" i="3"/>
  <c r="D44" i="3"/>
  <c r="C11" i="3"/>
  <c r="C12" i="3"/>
  <c r="B11" i="3"/>
  <c r="B12" i="3"/>
  <c r="B32" i="3"/>
  <c r="C50" i="3"/>
  <c r="B50" i="3"/>
  <c r="C16" i="3"/>
  <c r="C17" i="3"/>
  <c r="C22" i="3"/>
  <c r="C26" i="3"/>
  <c r="C30" i="3"/>
  <c r="C31" i="3"/>
  <c r="C32" i="3"/>
  <c r="C36" i="3"/>
  <c r="C40" i="3"/>
  <c r="C41" i="3"/>
  <c r="C42" i="3"/>
  <c r="C43" i="3"/>
  <c r="C45" i="3"/>
  <c r="C49" i="3"/>
  <c r="B22" i="3"/>
  <c r="B26" i="3"/>
  <c r="B30" i="3"/>
  <c r="B31" i="3"/>
  <c r="B36" i="3"/>
  <c r="B40" i="3"/>
  <c r="B41" i="3"/>
  <c r="B42" i="3"/>
  <c r="B43" i="3"/>
  <c r="B45" i="3"/>
  <c r="B49" i="3"/>
  <c r="C44" i="3"/>
  <c r="J56" i="3"/>
  <c r="B38" i="3"/>
  <c r="C38" i="3"/>
  <c r="B24" i="3"/>
  <c r="I56" i="3"/>
  <c r="L56" i="3"/>
  <c r="C24" i="3"/>
  <c r="B13" i="3"/>
  <c r="G56" i="3"/>
  <c r="H56" i="3" l="1"/>
  <c r="C9" i="3"/>
  <c r="C56" i="3" s="1"/>
</calcChain>
</file>

<file path=xl/sharedStrings.xml><?xml version="1.0" encoding="utf-8"?>
<sst xmlns="http://schemas.openxmlformats.org/spreadsheetml/2006/main" count="81" uniqueCount="71">
  <si>
    <t>(тыс. руб.)</t>
  </si>
  <si>
    <t>Средства местного бюджета</t>
  </si>
  <si>
    <t>освоено</t>
  </si>
  <si>
    <t>план на год</t>
  </si>
  <si>
    <t>подпрограмма:</t>
  </si>
  <si>
    <t xml:space="preserve">Наименование </t>
  </si>
  <si>
    <t>профинанси-ровано</t>
  </si>
  <si>
    <t>Примечание</t>
  </si>
  <si>
    <t xml:space="preserve">Отчет о ходе реализации муниципальных программ </t>
  </si>
  <si>
    <t>Средства областного бюджета</t>
  </si>
  <si>
    <t>Средства федерального бюджета</t>
  </si>
  <si>
    <t>профинан-сировано</t>
  </si>
  <si>
    <t>Итого</t>
  </si>
  <si>
    <t xml:space="preserve">                                         Шимского муниципального района за 2018 год</t>
  </si>
  <si>
    <t>Муниципальная программа «Охрана окружающей среды и экологической безопасности Шимского муниципального района»</t>
  </si>
  <si>
    <r>
      <t xml:space="preserve">Муниципальная программа «Совершенствование и развитие  местного самоуправления в Шимском муниципальном районе», </t>
    </r>
    <r>
      <rPr>
        <sz val="11"/>
        <rFont val="Times New Roman"/>
        <family val="1"/>
        <charset val="204"/>
      </rPr>
      <t>в том числе</t>
    </r>
  </si>
  <si>
    <t>Муниципальная программа «Снижение рисков и смягчение последствий чрезвычайных ситуаций природного и техногенного характера в Шимском муниципальном районе»</t>
  </si>
  <si>
    <r>
      <t xml:space="preserve">Муниципальная программа «Развитие образования, молодежной политики и спорта в Шимском муниципальном районе», </t>
    </r>
    <r>
      <rPr>
        <sz val="11"/>
        <rFont val="Times New Roman"/>
        <family val="1"/>
        <charset val="204"/>
      </rPr>
      <t xml:space="preserve"> в том числе</t>
    </r>
  </si>
  <si>
    <t>Муниципальная программа «Доступная среда»</t>
  </si>
  <si>
    <t>Муниципальная программа «Развитие агропромышленного комплекса Шимского муниципального района»</t>
  </si>
  <si>
    <t>Муниципальная программа «Комплексные меры противодействия наркомании и зависимости от других психоактивных веществ в Шимском муниципальном районе»</t>
  </si>
  <si>
    <t>Муниципальная программа «Капитальный ремонт муниципального жилищного фонда Шимского муниципального района»</t>
  </si>
  <si>
    <t>Муниципальная программа «Социальная поддержка отдельных категорий граждан в Шимском муниципальном районе»</t>
  </si>
  <si>
    <t>освое-но</t>
  </si>
  <si>
    <t>Внебюджет-ные источники</t>
  </si>
  <si>
    <t>Профинансировано и освоено средств местного бюджета на сумму 38 тыс. руб. меньше годовых плановых ассигнований в связи с невостребован-ностью: по фонду заработ-ной платы 27 тыс. руб. и 11 тыс. руб. АИК опубликование МНПА и объявлений; средств федерального бюджета на сумму 222,5 тыс. руб. в связи с невостребован-ностью</t>
  </si>
  <si>
    <t>Неполное освоение средств обусловлено двумя причинами: экономией средств в результате проведения закупочных процедур в соответствии с 44-ФЗ и увеличением дорожного фонда за счет роста акцизов на топливо в ноябре-декабре 2018 года</t>
  </si>
  <si>
    <t>«Совершенствование и развитие  муниципальной службы в Шимском муниципальном районе»</t>
  </si>
  <si>
    <t xml:space="preserve">«Развитие и реформирование местного самоуправления в Шимском муниципальном районе» </t>
  </si>
  <si>
    <t xml:space="preserve"> "Повышение безопасности дорожного движения в Шимском муниципальном районе"</t>
  </si>
  <si>
    <t>«Совершенствование и развитие сети автомобильных дорог местного значения Шимского муниципального района»</t>
  </si>
  <si>
    <t>"Организация транспортного обслуживания населения между поселениями в границах муниципального района"</t>
  </si>
  <si>
    <t>подпрограммы:</t>
  </si>
  <si>
    <t>Муниципальная программа «Развитие системы управления имуществом в Шимском муниципальном района» в том числе подпрограммы</t>
  </si>
  <si>
    <t>«Развитие системы управления имуществом в Шимском муниципальном районе»</t>
  </si>
  <si>
    <t>«Улучшение жилищных условий детей-сирот и детей, оставшихся без попечения родителей, а также лиц из числа детей-сирот, оставшихся без попечения родителей»</t>
  </si>
  <si>
    <t>«Культура Шимского муниципального района»</t>
  </si>
  <si>
    <t>«Развитие туризма и туристской деятельности в Шимском муниципальном районе»</t>
  </si>
  <si>
    <r>
      <t xml:space="preserve">Муниципальная  программа «Развитие культуры и туризма Шимского муниципального района», </t>
    </r>
    <r>
      <rPr>
        <sz val="11"/>
        <rFont val="Times New Roman"/>
        <family val="1"/>
        <charset val="204"/>
      </rPr>
      <t xml:space="preserve">в том числе подпрограммы </t>
    </r>
  </si>
  <si>
    <t>«Развитие дошкольного и общего образования Шимского муниципального района»</t>
  </si>
  <si>
    <t>«Развитие дополнительного образования Шимского муниципального района»</t>
  </si>
  <si>
    <t>«Развитие физической культуры и массового спорта в Шимском муниципальном районе»</t>
  </si>
  <si>
    <t>«Обеспечение реализации муниципальной программы в области образования, молодежной политики и спорта Шимского муниципального района»</t>
  </si>
  <si>
    <t>Уменьшение потребности в плановых бюджетных ассигнованиях на социальную поддержку обучающихся - на выплату стипендий</t>
  </si>
  <si>
    <r>
      <t xml:space="preserve">Муниципальная программа «Обеспечение экономического развития Шимского муниципального района», </t>
    </r>
    <r>
      <rPr>
        <sz val="11"/>
        <rFont val="Times New Roman"/>
        <family val="1"/>
        <charset val="204"/>
      </rPr>
      <t>в том числе подпрограммы</t>
    </r>
  </si>
  <si>
    <t>«Развитие малого и среднего предпринимательства в Шимском муниципальном районе»</t>
  </si>
  <si>
    <t>«Развитие промышленности Шимского муниципального района»</t>
  </si>
  <si>
    <t>"Вовлечение молодежи Шимского муниципального района в социальную практику"</t>
  </si>
  <si>
    <t>"Патриотическое воспитание населения Шимского муниципального района"</t>
  </si>
  <si>
    <t>"Комплексные меры противодействия наркомании и зависимости от других психоактивных веществ в Шимском муниципальном районе"</t>
  </si>
  <si>
    <t>"Развитие торговли в Шимском муниципальном районе"</t>
  </si>
  <si>
    <t>"Развитие рынка нефтепродуктов в Шимском муниципальном районе"</t>
  </si>
  <si>
    <t>Недостаточно средств на выполнение 1 услуги по отлову  безнадзорных животных</t>
  </si>
  <si>
    <t>«Вовлечение молодежи Шимского муниципального района в социальную практику»</t>
  </si>
  <si>
    <t xml:space="preserve">«Патриотическое воспитание населения Шимского муниципального района» </t>
  </si>
  <si>
    <t>«Профилактика терроризма и экстремизма в Шимском муниципальном районе»</t>
  </si>
  <si>
    <t>Профинансировано и освоено средств местного бюджета на сумму 0,7 тыс. руб. меньше годовых плановых ассигнований в связи с отсутствием потребности в полном объеме в 2018 году</t>
  </si>
  <si>
    <t>Профинансировано и освоено средств местного бюджета меньше годовых плановых ассигнований в связи с отсутствием потребности в полном объеме в 2018 году</t>
  </si>
  <si>
    <t>Профинансировано и освоено средств меньше годовых плановых ассигнований в связи с отсутствием потребности в полном объеме в 2018 году</t>
  </si>
  <si>
    <t>По результатам объявленного 30.11.2018 аукциона заключен муниципальный контракт от 16.01.2019 на изготовлен. ПСД со сроком выполнения работ до 01.09.2019. В связи с этим целевой показатель по сроку изгот. ПСД будет перенесен на 2019 г.</t>
  </si>
  <si>
    <t>"Профилактика правонарушений в Шимском муниципальном районе"</t>
  </si>
  <si>
    <t>Муниципальная программа «Профилактика правонарушений, терроризма и экстремизма в Шимском муниципальном районе» в том числе подпрограммы</t>
  </si>
  <si>
    <t>Муниципальная программа "Устойчивое развитие сельских территорий в Шимском муниципальном районе на 2014-2020 годы</t>
  </si>
  <si>
    <r>
      <t xml:space="preserve">                                                                                   Муниципальная программа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района», </t>
    </r>
    <r>
      <rPr>
        <sz val="11"/>
        <rFont val="Times New Roman"/>
        <family val="1"/>
        <charset val="204"/>
      </rPr>
      <t>в том числе подпрограммы</t>
    </r>
  </si>
  <si>
    <r>
      <t xml:space="preserve">Муниципальная программа «Управление муниципальными финансами Шимского муниципального района»,  </t>
    </r>
    <r>
      <rPr>
        <sz val="11"/>
        <rFont val="Times New Roman"/>
        <family val="1"/>
        <charset val="204"/>
      </rPr>
      <t>в том числе</t>
    </r>
  </si>
  <si>
    <r>
      <t>Муниципальная программа «Развитие молодежной политики в Шимском муниципальном районе»</t>
    </r>
    <r>
      <rPr>
        <sz val="11"/>
        <rFont val="Times New Roman"/>
        <family val="1"/>
        <charset val="204"/>
      </rPr>
      <t xml:space="preserve"> , в том числе подпрограммы</t>
    </r>
  </si>
  <si>
    <t>«Организация и обеспечение осуществления бюджетного процесса, управление муниципальным долгом Шимского муниципального района»</t>
  </si>
  <si>
    <t>«Финансовая поддержка муниципальных образований, входящих в состав территории Шимского муниципального района»</t>
  </si>
  <si>
    <t>«Повышение эффективности бюджетных расходов Шимского муниципального района»</t>
  </si>
  <si>
    <t>Здравомыслова Светлана Петровна                                                                                                   8(81656)54-094                                                                                                                                                зс 28.02.2019</t>
  </si>
  <si>
    <r>
      <rPr>
        <b/>
        <sz val="11"/>
        <rFont val="Times New Roman"/>
        <family val="1"/>
        <charset val="204"/>
      </rPr>
      <t>Заместитель 
Главы администрации – 
председатель комитета по 
управлению муниципальным 
имуществом и экономике 
Администрации муниципального
района                                                         О.В.Архипкова</t>
    </r>
    <r>
      <rPr>
        <sz val="11"/>
        <rFont val="Times New Roman"/>
        <family val="1"/>
        <charset val="204"/>
      </rPr>
      <t xml:space="preserve">
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</si>
</sst>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8" x14ac:knownFonts="1">
    <font>
      <sz val="10"/>
      <name val="Arial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1" fillId="0" borderId="0" xfId="0" applyFont="1" applyBorder="1"/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2" fillId="0" borderId="1" xfId="0" applyNumberFormat="1" applyFont="1" applyFill="1" applyBorder="1"/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2" fillId="0" borderId="0" xfId="0" applyFont="1" applyFill="1"/>
    <xf numFmtId="0" fontId="0" fillId="0" borderId="0" xfId="0" applyFill="1"/>
    <xf numFmtId="165" fontId="4" fillId="0" borderId="1" xfId="0" applyNumberFormat="1" applyFont="1" applyFill="1" applyBorder="1"/>
    <xf numFmtId="165" fontId="2" fillId="0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0" fontId="4" fillId="0" borderId="0" xfId="0" applyFont="1" applyFill="1"/>
    <xf numFmtId="165" fontId="4" fillId="0" borderId="1" xfId="0" applyNumberFormat="1" applyFont="1" applyFill="1" applyBorder="1" applyAlignment="1">
      <alignment wrapText="1"/>
    </xf>
    <xf numFmtId="4" fontId="1" fillId="0" borderId="0" xfId="0" applyNumberFormat="1" applyFont="1" applyFill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vertical="top" wrapText="1"/>
    </xf>
    <xf numFmtId="14" fontId="3" fillId="0" borderId="0" xfId="0" applyNumberFormat="1" applyFont="1" applyFill="1" applyAlignment="1">
      <alignment horizontal="right" wrapText="1"/>
    </xf>
    <xf numFmtId="164" fontId="1" fillId="0" borderId="0" xfId="0" applyNumberFormat="1" applyFont="1" applyFill="1"/>
    <xf numFmtId="0" fontId="6" fillId="0" borderId="0" xfId="0" applyFont="1" applyFill="1"/>
    <xf numFmtId="0" fontId="1" fillId="0" borderId="0" xfId="0" applyFont="1" applyFill="1" applyAlignment="1">
      <alignment horizontal="left"/>
    </xf>
    <xf numFmtId="0" fontId="2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4"/>
  <sheetViews>
    <sheetView tabSelected="1" topLeftCell="F16" workbookViewId="0">
      <selection activeCell="O18" sqref="O18"/>
    </sheetView>
  </sheetViews>
  <sheetFormatPr defaultRowHeight="13.2" x14ac:dyDescent="0.25"/>
  <cols>
    <col min="1" max="1" width="55.6640625" customWidth="1"/>
    <col min="2" max="2" width="12.33203125" customWidth="1"/>
    <col min="3" max="4" width="10.5546875" customWidth="1"/>
    <col min="5" max="5" width="11.109375" customWidth="1"/>
    <col min="6" max="6" width="9.33203125" customWidth="1"/>
    <col min="7" max="7" width="11.33203125" customWidth="1"/>
    <col min="8" max="8" width="11" customWidth="1"/>
    <col min="9" max="9" width="11.109375" customWidth="1"/>
    <col min="10" max="10" width="10.6640625" customWidth="1"/>
    <col min="11" max="11" width="12" customWidth="1"/>
    <col min="12" max="12" width="10.5546875" customWidth="1"/>
    <col min="13" max="14" width="6.6640625" customWidth="1"/>
    <col min="15" max="15" width="20.6640625" customWidth="1"/>
  </cols>
  <sheetData>
    <row r="1" spans="1:22" ht="21.7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49"/>
      <c r="N1" s="49"/>
    </row>
    <row r="2" spans="1:22" ht="20.25" customHeight="1" x14ac:dyDescent="0.3">
      <c r="A2" s="51" t="s">
        <v>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22" ht="18.75" customHeight="1" x14ac:dyDescent="0.25">
      <c r="A3" s="56" t="s">
        <v>13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8"/>
      <c r="N3" s="9"/>
    </row>
    <row r="4" spans="1:22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22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22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 t="s">
        <v>0</v>
      </c>
    </row>
    <row r="7" spans="1:22" ht="30.75" customHeight="1" x14ac:dyDescent="0.25">
      <c r="A7" s="55" t="s">
        <v>5</v>
      </c>
      <c r="B7" s="45"/>
      <c r="C7" s="46"/>
      <c r="D7" s="44" t="s">
        <v>10</v>
      </c>
      <c r="E7" s="45"/>
      <c r="F7" s="46"/>
      <c r="G7" s="44" t="s">
        <v>9</v>
      </c>
      <c r="H7" s="45"/>
      <c r="I7" s="46"/>
      <c r="J7" s="52" t="s">
        <v>1</v>
      </c>
      <c r="K7" s="52"/>
      <c r="L7" s="52"/>
      <c r="M7" s="53" t="s">
        <v>24</v>
      </c>
      <c r="N7" s="54"/>
      <c r="O7" s="47" t="s">
        <v>7</v>
      </c>
      <c r="P7" s="1"/>
      <c r="Q7" s="1"/>
      <c r="R7" s="1"/>
      <c r="S7" s="1"/>
      <c r="T7" s="1"/>
      <c r="U7" s="1"/>
      <c r="V7" s="1"/>
    </row>
    <row r="8" spans="1:22" ht="45" customHeight="1" x14ac:dyDescent="0.25">
      <c r="A8" s="55"/>
      <c r="B8" s="5" t="s">
        <v>11</v>
      </c>
      <c r="C8" s="5" t="s">
        <v>2</v>
      </c>
      <c r="D8" s="6" t="s">
        <v>3</v>
      </c>
      <c r="E8" s="5" t="s">
        <v>11</v>
      </c>
      <c r="F8" s="5" t="s">
        <v>2</v>
      </c>
      <c r="G8" s="6" t="s">
        <v>3</v>
      </c>
      <c r="H8" s="11" t="s">
        <v>11</v>
      </c>
      <c r="I8" s="11" t="s">
        <v>2</v>
      </c>
      <c r="J8" s="12" t="s">
        <v>3</v>
      </c>
      <c r="K8" s="11" t="s">
        <v>6</v>
      </c>
      <c r="L8" s="11" t="s">
        <v>2</v>
      </c>
      <c r="M8" s="11" t="s">
        <v>6</v>
      </c>
      <c r="N8" s="5" t="s">
        <v>23</v>
      </c>
      <c r="O8" s="48"/>
      <c r="P8" s="1"/>
      <c r="Q8" s="1"/>
      <c r="R8" s="1"/>
      <c r="S8" s="1"/>
      <c r="T8" s="1"/>
      <c r="U8" s="1"/>
      <c r="V8" s="1"/>
    </row>
    <row r="9" spans="1:22" ht="189.9" customHeight="1" x14ac:dyDescent="0.25">
      <c r="A9" s="34" t="s">
        <v>15</v>
      </c>
      <c r="B9" s="35">
        <f>E9+H9+K9</f>
        <v>34949.5</v>
      </c>
      <c r="C9" s="35">
        <f>F9+I9+L9</f>
        <v>34949.5</v>
      </c>
      <c r="D9" s="35">
        <f t="shared" ref="D9:L9" si="0">D11+D12</f>
        <v>532.1</v>
      </c>
      <c r="E9" s="35">
        <f t="shared" si="0"/>
        <v>309.60000000000002</v>
      </c>
      <c r="F9" s="35">
        <f t="shared" si="0"/>
        <v>309.60000000000002</v>
      </c>
      <c r="G9" s="35">
        <f t="shared" si="0"/>
        <v>3815.2</v>
      </c>
      <c r="H9" s="35">
        <f t="shared" si="0"/>
        <v>3815.2</v>
      </c>
      <c r="I9" s="35">
        <f t="shared" si="0"/>
        <v>3815.2</v>
      </c>
      <c r="J9" s="35">
        <f t="shared" si="0"/>
        <v>30862.7</v>
      </c>
      <c r="K9" s="35">
        <f>K11+K12</f>
        <v>30824.7</v>
      </c>
      <c r="L9" s="35">
        <f t="shared" si="0"/>
        <v>30824.7</v>
      </c>
      <c r="M9" s="36">
        <v>0</v>
      </c>
      <c r="N9" s="37">
        <v>0</v>
      </c>
      <c r="O9" s="41" t="s">
        <v>25</v>
      </c>
      <c r="P9" s="1"/>
      <c r="Q9" s="1"/>
      <c r="R9" s="1"/>
      <c r="S9" s="1"/>
      <c r="T9" s="1"/>
      <c r="U9" s="1"/>
      <c r="V9" s="1"/>
    </row>
    <row r="10" spans="1:22" ht="13.5" customHeight="1" x14ac:dyDescent="0.25">
      <c r="A10" s="24" t="s">
        <v>32</v>
      </c>
      <c r="B10" s="17"/>
      <c r="C10" s="17"/>
      <c r="D10" s="16"/>
      <c r="E10" s="16"/>
      <c r="F10" s="16"/>
      <c r="G10" s="16"/>
      <c r="H10" s="16"/>
      <c r="I10" s="16"/>
      <c r="J10" s="16"/>
      <c r="K10" s="16"/>
      <c r="L10" s="16"/>
      <c r="M10" s="10"/>
      <c r="N10" s="24"/>
      <c r="O10" s="32"/>
      <c r="P10" s="1"/>
      <c r="Q10" s="1"/>
      <c r="R10" s="1"/>
      <c r="S10" s="1"/>
      <c r="T10" s="1"/>
      <c r="U10" s="1"/>
      <c r="V10" s="1"/>
    </row>
    <row r="11" spans="1:22" ht="39" customHeight="1" x14ac:dyDescent="0.25">
      <c r="A11" s="18" t="s">
        <v>27</v>
      </c>
      <c r="B11" s="16">
        <f>K11+H11+E11</f>
        <v>1784.5</v>
      </c>
      <c r="C11" s="16">
        <f t="shared" ref="C11:C23" si="1">L11+I11+F11</f>
        <v>1784.5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1784.5</v>
      </c>
      <c r="K11" s="16">
        <v>1784.5</v>
      </c>
      <c r="L11" s="16">
        <v>1784.5</v>
      </c>
      <c r="M11" s="10">
        <v>0</v>
      </c>
      <c r="N11" s="24">
        <v>0</v>
      </c>
      <c r="O11" s="32"/>
      <c r="P11" s="1"/>
      <c r="Q11" s="1"/>
      <c r="R11" s="1"/>
      <c r="S11" s="1"/>
      <c r="T11" s="1"/>
      <c r="U11" s="1"/>
      <c r="V11" s="1"/>
    </row>
    <row r="12" spans="1:22" ht="27.6" x14ac:dyDescent="0.25">
      <c r="A12" s="18" t="s">
        <v>28</v>
      </c>
      <c r="B12" s="16">
        <f>K12+H12+E12</f>
        <v>33165</v>
      </c>
      <c r="C12" s="16">
        <f t="shared" si="1"/>
        <v>33165</v>
      </c>
      <c r="D12" s="16">
        <v>532.1</v>
      </c>
      <c r="E12" s="16">
        <v>309.60000000000002</v>
      </c>
      <c r="F12" s="16">
        <v>309.60000000000002</v>
      </c>
      <c r="G12" s="16">
        <v>3815.2</v>
      </c>
      <c r="H12" s="16">
        <v>3815.2</v>
      </c>
      <c r="I12" s="16">
        <v>3815.2</v>
      </c>
      <c r="J12" s="16">
        <v>29078.2</v>
      </c>
      <c r="K12" s="16">
        <v>29040.2</v>
      </c>
      <c r="L12" s="16">
        <v>29040.2</v>
      </c>
      <c r="M12" s="10">
        <v>0</v>
      </c>
      <c r="N12" s="24">
        <v>0</v>
      </c>
      <c r="O12" s="32"/>
      <c r="P12" s="1"/>
      <c r="Q12" s="1"/>
      <c r="R12" s="1"/>
      <c r="S12" s="1"/>
      <c r="T12" s="1"/>
      <c r="U12" s="1"/>
      <c r="V12" s="1"/>
    </row>
    <row r="13" spans="1:22" ht="140.1" customHeight="1" x14ac:dyDescent="0.25">
      <c r="A13" s="30" t="s">
        <v>63</v>
      </c>
      <c r="B13" s="35">
        <f>K13+H13+E13</f>
        <v>18076.400000000001</v>
      </c>
      <c r="C13" s="35">
        <f t="shared" si="1"/>
        <v>18076.400000000001</v>
      </c>
      <c r="D13" s="35">
        <f t="shared" ref="D13:L13" si="2">D16</f>
        <v>9265.2000000000007</v>
      </c>
      <c r="E13" s="35">
        <f t="shared" si="2"/>
        <v>9018</v>
      </c>
      <c r="F13" s="35">
        <f t="shared" si="2"/>
        <v>9018</v>
      </c>
      <c r="G13" s="35">
        <f t="shared" si="2"/>
        <v>6663.8</v>
      </c>
      <c r="H13" s="35">
        <f t="shared" si="2"/>
        <v>6517.2</v>
      </c>
      <c r="I13" s="35">
        <f t="shared" si="2"/>
        <v>6517.2</v>
      </c>
      <c r="J13" s="35">
        <f t="shared" si="2"/>
        <v>3042.2</v>
      </c>
      <c r="K13" s="35">
        <f t="shared" si="2"/>
        <v>2541.1999999999998</v>
      </c>
      <c r="L13" s="35">
        <f t="shared" si="2"/>
        <v>2541.1999999999998</v>
      </c>
      <c r="M13" s="36">
        <v>0</v>
      </c>
      <c r="N13" s="37">
        <v>0</v>
      </c>
      <c r="O13" s="41" t="s">
        <v>26</v>
      </c>
      <c r="P13" s="1"/>
      <c r="Q13" s="1"/>
      <c r="R13" s="1"/>
      <c r="S13" s="1"/>
      <c r="T13" s="1"/>
      <c r="U13" s="1"/>
      <c r="V13" s="1"/>
    </row>
    <row r="14" spans="1:22" ht="30" customHeight="1" x14ac:dyDescent="0.25">
      <c r="A14" s="25" t="s">
        <v>31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0">
        <v>0</v>
      </c>
      <c r="N14" s="23">
        <v>0</v>
      </c>
      <c r="O14" s="33"/>
      <c r="P14" s="1"/>
      <c r="Q14" s="1"/>
      <c r="R14" s="1"/>
      <c r="S14" s="1"/>
      <c r="T14" s="1"/>
      <c r="U14" s="1"/>
      <c r="V14" s="1"/>
    </row>
    <row r="15" spans="1:22" ht="30" customHeight="1" x14ac:dyDescent="0.25">
      <c r="A15" s="25" t="s">
        <v>29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0">
        <v>0</v>
      </c>
      <c r="N15" s="23">
        <v>0</v>
      </c>
      <c r="O15" s="33"/>
      <c r="P15" s="1"/>
      <c r="Q15" s="1"/>
      <c r="R15" s="1"/>
      <c r="S15" s="1"/>
      <c r="T15" s="1"/>
      <c r="U15" s="1"/>
      <c r="V15" s="1"/>
    </row>
    <row r="16" spans="1:22" ht="48" customHeight="1" x14ac:dyDescent="0.25">
      <c r="A16" s="25" t="s">
        <v>30</v>
      </c>
      <c r="B16" s="16">
        <f>K16+H16+E16</f>
        <v>18076.400000000001</v>
      </c>
      <c r="C16" s="16">
        <f t="shared" si="1"/>
        <v>18076.400000000001</v>
      </c>
      <c r="D16" s="16">
        <v>9265.2000000000007</v>
      </c>
      <c r="E16" s="16">
        <v>9018</v>
      </c>
      <c r="F16" s="16">
        <v>9018</v>
      </c>
      <c r="G16" s="16">
        <v>6663.8</v>
      </c>
      <c r="H16" s="16">
        <v>6517.2</v>
      </c>
      <c r="I16" s="16">
        <v>6517.2</v>
      </c>
      <c r="J16" s="16">
        <v>3042.2</v>
      </c>
      <c r="K16" s="16">
        <v>2541.1999999999998</v>
      </c>
      <c r="L16" s="16">
        <v>2541.1999999999998</v>
      </c>
      <c r="M16" s="10">
        <v>0</v>
      </c>
      <c r="N16" s="24">
        <v>0</v>
      </c>
      <c r="O16" s="32"/>
      <c r="P16" s="1"/>
      <c r="Q16" s="1"/>
      <c r="R16" s="1"/>
      <c r="S16" s="1"/>
      <c r="T16" s="1"/>
      <c r="U16" s="1"/>
      <c r="V16" s="1"/>
    </row>
    <row r="17" spans="1:22" ht="58.5" customHeight="1" x14ac:dyDescent="0.25">
      <c r="A17" s="22" t="s">
        <v>16</v>
      </c>
      <c r="B17" s="17">
        <f>K17+H17+E17</f>
        <v>0</v>
      </c>
      <c r="C17" s="17">
        <f t="shared" si="1"/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0">
        <v>0</v>
      </c>
      <c r="N17" s="24">
        <v>0</v>
      </c>
      <c r="O17" s="32"/>
      <c r="P17" s="1"/>
      <c r="Q17" s="1"/>
      <c r="R17" s="1"/>
      <c r="S17" s="1"/>
      <c r="T17" s="1"/>
      <c r="U17" s="1"/>
      <c r="V17" s="1"/>
    </row>
    <row r="18" spans="1:22" ht="80.099999999999994" customHeight="1" x14ac:dyDescent="0.25">
      <c r="A18" s="22" t="s">
        <v>33</v>
      </c>
      <c r="B18" s="17">
        <f t="shared" ref="B18:I18" si="3">B19+B20</f>
        <v>6755.1</v>
      </c>
      <c r="C18" s="17">
        <f t="shared" si="3"/>
        <v>6755.1</v>
      </c>
      <c r="D18" s="17">
        <f t="shared" si="3"/>
        <v>952.1</v>
      </c>
      <c r="E18" s="17">
        <f t="shared" si="3"/>
        <v>952.1</v>
      </c>
      <c r="F18" s="17">
        <f t="shared" si="3"/>
        <v>952.1</v>
      </c>
      <c r="G18" s="17">
        <f t="shared" si="3"/>
        <v>5404.1</v>
      </c>
      <c r="H18" s="17">
        <f t="shared" si="3"/>
        <v>5404</v>
      </c>
      <c r="I18" s="17">
        <f t="shared" si="3"/>
        <v>5404</v>
      </c>
      <c r="J18" s="17">
        <f>J19+J20</f>
        <v>399</v>
      </c>
      <c r="K18" s="17">
        <f>K19+K20</f>
        <v>399</v>
      </c>
      <c r="L18" s="17">
        <f>L19+L20</f>
        <v>399</v>
      </c>
      <c r="M18" s="10">
        <v>0</v>
      </c>
      <c r="N18" s="24">
        <v>0</v>
      </c>
      <c r="O18" s="41" t="s">
        <v>58</v>
      </c>
      <c r="P18" s="1"/>
      <c r="Q18" s="1"/>
      <c r="R18" s="1"/>
      <c r="S18" s="1"/>
      <c r="T18" s="1"/>
      <c r="U18" s="1"/>
      <c r="V18" s="1"/>
    </row>
    <row r="19" spans="1:22" ht="36.75" customHeight="1" x14ac:dyDescent="0.25">
      <c r="A19" s="18" t="s">
        <v>34</v>
      </c>
      <c r="B19" s="20">
        <f>E19+H19+K19</f>
        <v>399</v>
      </c>
      <c r="C19" s="20">
        <f>F19+I19+L19</f>
        <v>399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399</v>
      </c>
      <c r="K19" s="16">
        <v>399</v>
      </c>
      <c r="L19" s="16">
        <v>399</v>
      </c>
      <c r="M19" s="10">
        <v>0</v>
      </c>
      <c r="N19" s="24">
        <v>0</v>
      </c>
      <c r="O19" s="32"/>
      <c r="P19" s="1"/>
      <c r="Q19" s="1"/>
      <c r="R19" s="1"/>
      <c r="S19" s="1"/>
      <c r="T19" s="1"/>
      <c r="U19" s="1"/>
      <c r="V19" s="1"/>
    </row>
    <row r="20" spans="1:22" ht="68.25" customHeight="1" x14ac:dyDescent="0.25">
      <c r="A20" s="31" t="s">
        <v>35</v>
      </c>
      <c r="B20" s="20">
        <f>E20+H20</f>
        <v>6356.1</v>
      </c>
      <c r="C20" s="20">
        <f>F20+I20</f>
        <v>6356.1</v>
      </c>
      <c r="D20" s="16">
        <v>952.1</v>
      </c>
      <c r="E20" s="16">
        <v>952.1</v>
      </c>
      <c r="F20" s="16">
        <v>952.1</v>
      </c>
      <c r="G20" s="16">
        <v>5404.1</v>
      </c>
      <c r="H20" s="16">
        <v>5404</v>
      </c>
      <c r="I20" s="16">
        <v>5404</v>
      </c>
      <c r="J20" s="16">
        <v>0</v>
      </c>
      <c r="K20" s="16">
        <v>0</v>
      </c>
      <c r="L20" s="16">
        <v>0</v>
      </c>
      <c r="M20" s="10">
        <v>0</v>
      </c>
      <c r="N20" s="24">
        <v>0</v>
      </c>
      <c r="O20" s="32"/>
      <c r="P20" s="1"/>
      <c r="Q20" s="1"/>
      <c r="R20" s="1"/>
      <c r="S20" s="1"/>
      <c r="T20" s="1"/>
      <c r="U20" s="1"/>
      <c r="V20" s="1"/>
    </row>
    <row r="21" spans="1:22" ht="55.5" customHeight="1" x14ac:dyDescent="0.25">
      <c r="A21" s="22" t="s">
        <v>38</v>
      </c>
      <c r="B21" s="17">
        <f>K21+H21+E21</f>
        <v>39383.299999999996</v>
      </c>
      <c r="C21" s="17">
        <f t="shared" si="1"/>
        <v>39383.299999999996</v>
      </c>
      <c r="D21" s="17">
        <f t="shared" ref="D21:I21" si="4">D22</f>
        <v>902.7</v>
      </c>
      <c r="E21" s="17">
        <f t="shared" si="4"/>
        <v>902.7</v>
      </c>
      <c r="F21" s="17">
        <f t="shared" si="4"/>
        <v>902.7</v>
      </c>
      <c r="G21" s="17">
        <f>G22</f>
        <v>10445.9</v>
      </c>
      <c r="H21" s="17">
        <f t="shared" si="4"/>
        <v>10445.9</v>
      </c>
      <c r="I21" s="17">
        <f t="shared" si="4"/>
        <v>10445.9</v>
      </c>
      <c r="J21" s="17">
        <f>J22+J23</f>
        <v>28034.7</v>
      </c>
      <c r="K21" s="17">
        <f>K22+K23</f>
        <v>28034.7</v>
      </c>
      <c r="L21" s="17">
        <f>L22+L23</f>
        <v>28034.7</v>
      </c>
      <c r="M21" s="10">
        <v>0</v>
      </c>
      <c r="N21" s="24">
        <v>0</v>
      </c>
      <c r="O21" s="32"/>
      <c r="P21" s="1"/>
      <c r="Q21" s="1"/>
      <c r="R21" s="1"/>
      <c r="S21" s="1"/>
      <c r="T21" s="1"/>
      <c r="U21" s="1"/>
      <c r="V21" s="1"/>
    </row>
    <row r="22" spans="1:22" ht="34.5" customHeight="1" x14ac:dyDescent="0.25">
      <c r="A22" s="18" t="s">
        <v>36</v>
      </c>
      <c r="B22" s="16">
        <f>K22+H22+E22</f>
        <v>39325.1</v>
      </c>
      <c r="C22" s="16">
        <f t="shared" si="1"/>
        <v>39325.1</v>
      </c>
      <c r="D22" s="16">
        <v>902.7</v>
      </c>
      <c r="E22" s="16">
        <v>902.7</v>
      </c>
      <c r="F22" s="16">
        <v>902.7</v>
      </c>
      <c r="G22" s="16">
        <v>10445.9</v>
      </c>
      <c r="H22" s="16">
        <v>10445.9</v>
      </c>
      <c r="I22" s="16">
        <v>10445.9</v>
      </c>
      <c r="J22" s="16">
        <v>27976.5</v>
      </c>
      <c r="K22" s="16">
        <v>27976.5</v>
      </c>
      <c r="L22" s="16">
        <v>27976.5</v>
      </c>
      <c r="M22" s="10">
        <v>0</v>
      </c>
      <c r="N22" s="24">
        <v>0</v>
      </c>
      <c r="O22" s="32"/>
      <c r="P22" s="1"/>
      <c r="Q22" s="1"/>
      <c r="R22" s="1"/>
      <c r="S22" s="1"/>
      <c r="T22" s="1"/>
      <c r="U22" s="1"/>
      <c r="V22" s="1"/>
    </row>
    <row r="23" spans="1:22" ht="36.75" customHeight="1" x14ac:dyDescent="0.25">
      <c r="A23" s="18" t="s">
        <v>37</v>
      </c>
      <c r="B23" s="16">
        <f>K23+H23+E23</f>
        <v>58.2</v>
      </c>
      <c r="C23" s="16">
        <f t="shared" si="1"/>
        <v>58.2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58.2</v>
      </c>
      <c r="K23" s="16">
        <v>58.2</v>
      </c>
      <c r="L23" s="16">
        <v>58.2</v>
      </c>
      <c r="M23" s="10">
        <v>0</v>
      </c>
      <c r="N23" s="24">
        <v>0</v>
      </c>
      <c r="O23" s="32"/>
      <c r="P23" s="1"/>
      <c r="Q23" s="1"/>
      <c r="R23" s="1"/>
      <c r="S23" s="1"/>
      <c r="T23" s="1"/>
      <c r="U23" s="1"/>
      <c r="V23" s="1"/>
    </row>
    <row r="24" spans="1:22" ht="80.099999999999994" customHeight="1" x14ac:dyDescent="0.25">
      <c r="A24" s="34" t="s">
        <v>17</v>
      </c>
      <c r="B24" s="38">
        <f t="shared" ref="B24:L24" si="5">B26+B30+B31+B32</f>
        <v>118840.4</v>
      </c>
      <c r="C24" s="38">
        <f t="shared" si="5"/>
        <v>118840.4</v>
      </c>
      <c r="D24" s="38">
        <f t="shared" si="5"/>
        <v>0</v>
      </c>
      <c r="E24" s="38">
        <f t="shared" si="5"/>
        <v>0</v>
      </c>
      <c r="F24" s="38">
        <f t="shared" si="5"/>
        <v>0</v>
      </c>
      <c r="G24" s="38">
        <f t="shared" si="5"/>
        <v>90278.900000000009</v>
      </c>
      <c r="H24" s="38">
        <f t="shared" si="5"/>
        <v>90224.2</v>
      </c>
      <c r="I24" s="38">
        <f t="shared" si="5"/>
        <v>90224.2</v>
      </c>
      <c r="J24" s="38">
        <f t="shared" si="5"/>
        <v>28619.800000000003</v>
      </c>
      <c r="K24" s="38">
        <f t="shared" si="5"/>
        <v>28616.2</v>
      </c>
      <c r="L24" s="38">
        <f t="shared" si="5"/>
        <v>28616.2</v>
      </c>
      <c r="M24" s="39">
        <v>0</v>
      </c>
      <c r="N24" s="40">
        <v>0</v>
      </c>
      <c r="O24" s="41" t="s">
        <v>43</v>
      </c>
      <c r="P24" s="1"/>
      <c r="Q24" s="1"/>
      <c r="R24" s="1"/>
      <c r="S24" s="1"/>
      <c r="T24" s="1"/>
      <c r="U24" s="1"/>
      <c r="V24" s="1"/>
    </row>
    <row r="25" spans="1:22" ht="16.5" customHeight="1" x14ac:dyDescent="0.25">
      <c r="A25" s="18" t="s">
        <v>32</v>
      </c>
      <c r="B25" s="16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0"/>
      <c r="N25" s="24"/>
      <c r="O25" s="32"/>
      <c r="P25" s="1"/>
      <c r="Q25" s="1"/>
      <c r="R25" s="1"/>
      <c r="S25" s="1"/>
      <c r="T25" s="1"/>
      <c r="U25" s="1"/>
      <c r="V25" s="1"/>
    </row>
    <row r="26" spans="1:22" ht="33.75" customHeight="1" x14ac:dyDescent="0.25">
      <c r="A26" s="18" t="s">
        <v>39</v>
      </c>
      <c r="B26" s="16">
        <f>K26+H26+E26</f>
        <v>107821.9</v>
      </c>
      <c r="C26" s="16">
        <f t="shared" ref="C26:C38" si="6">L26+I26+F26</f>
        <v>107821.9</v>
      </c>
      <c r="D26" s="16">
        <v>0</v>
      </c>
      <c r="E26" s="16">
        <v>0</v>
      </c>
      <c r="F26" s="16">
        <v>0</v>
      </c>
      <c r="G26" s="16">
        <v>82967.600000000006</v>
      </c>
      <c r="H26" s="16">
        <v>82962.5</v>
      </c>
      <c r="I26" s="16">
        <v>82962.5</v>
      </c>
      <c r="J26" s="16">
        <v>24859.4</v>
      </c>
      <c r="K26" s="16">
        <v>24859.4</v>
      </c>
      <c r="L26" s="16">
        <v>24859.4</v>
      </c>
      <c r="M26" s="10">
        <v>0</v>
      </c>
      <c r="N26" s="24">
        <v>0</v>
      </c>
      <c r="O26" s="32"/>
      <c r="P26" s="1"/>
      <c r="Q26" s="1"/>
      <c r="R26" s="1"/>
      <c r="S26" s="1"/>
      <c r="T26" s="1"/>
      <c r="U26" s="1"/>
      <c r="V26" s="1"/>
    </row>
    <row r="27" spans="1:22" ht="33.75" customHeight="1" x14ac:dyDescent="0.25">
      <c r="A27" s="25" t="s">
        <v>47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0">
        <v>0</v>
      </c>
      <c r="N27" s="24">
        <v>0</v>
      </c>
      <c r="O27" s="32"/>
      <c r="P27" s="1"/>
      <c r="Q27" s="1"/>
      <c r="R27" s="1"/>
      <c r="S27" s="1"/>
      <c r="T27" s="1"/>
      <c r="U27" s="1"/>
      <c r="V27" s="1"/>
    </row>
    <row r="28" spans="1:22" ht="33.75" customHeight="1" x14ac:dyDescent="0.25">
      <c r="A28" s="25" t="s">
        <v>48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0">
        <v>0</v>
      </c>
      <c r="N28" s="24">
        <v>0</v>
      </c>
      <c r="O28" s="32"/>
      <c r="P28" s="1"/>
      <c r="Q28" s="1"/>
      <c r="R28" s="1"/>
      <c r="S28" s="1"/>
      <c r="T28" s="1"/>
      <c r="U28" s="1"/>
      <c r="V28" s="1"/>
    </row>
    <row r="29" spans="1:22" ht="33.75" customHeight="1" x14ac:dyDescent="0.25">
      <c r="A29" s="25" t="s">
        <v>49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0">
        <v>0</v>
      </c>
      <c r="N29" s="24">
        <v>0</v>
      </c>
      <c r="O29" s="32"/>
      <c r="P29" s="1"/>
      <c r="Q29" s="1"/>
      <c r="R29" s="1"/>
      <c r="S29" s="1"/>
      <c r="T29" s="1"/>
      <c r="U29" s="1"/>
      <c r="V29" s="1"/>
    </row>
    <row r="30" spans="1:22" ht="36.75" customHeight="1" x14ac:dyDescent="0.25">
      <c r="A30" s="18" t="s">
        <v>40</v>
      </c>
      <c r="B30" s="16">
        <f>K30+H30+E30</f>
        <v>4169.1000000000004</v>
      </c>
      <c r="C30" s="16">
        <f t="shared" si="6"/>
        <v>4169.1000000000004</v>
      </c>
      <c r="D30" s="16">
        <v>0</v>
      </c>
      <c r="E30" s="16">
        <v>0</v>
      </c>
      <c r="F30" s="16">
        <v>0</v>
      </c>
      <c r="G30" s="16">
        <v>778.5</v>
      </c>
      <c r="H30" s="16">
        <v>778.5</v>
      </c>
      <c r="I30" s="16">
        <v>778.5</v>
      </c>
      <c r="J30" s="16">
        <v>3394.2</v>
      </c>
      <c r="K30" s="16">
        <v>3390.6</v>
      </c>
      <c r="L30" s="16">
        <v>3390.6</v>
      </c>
      <c r="M30" s="10">
        <v>0</v>
      </c>
      <c r="N30" s="24">
        <v>0</v>
      </c>
      <c r="O30" s="32"/>
      <c r="P30" s="1"/>
      <c r="Q30" s="1"/>
      <c r="R30" s="1"/>
      <c r="S30" s="1"/>
      <c r="T30" s="1"/>
      <c r="U30" s="1"/>
      <c r="V30" s="1"/>
    </row>
    <row r="31" spans="1:22" ht="34.5" customHeight="1" x14ac:dyDescent="0.25">
      <c r="A31" s="18" t="s">
        <v>41</v>
      </c>
      <c r="B31" s="16">
        <f>K31+H31+E31</f>
        <v>366.2</v>
      </c>
      <c r="C31" s="16">
        <f t="shared" si="6"/>
        <v>366.2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366.2</v>
      </c>
      <c r="K31" s="16">
        <v>366.2</v>
      </c>
      <c r="L31" s="16">
        <v>366.2</v>
      </c>
      <c r="M31" s="10">
        <v>0</v>
      </c>
      <c r="N31" s="24">
        <v>0</v>
      </c>
      <c r="O31" s="32"/>
      <c r="P31" s="1"/>
      <c r="Q31" s="1"/>
      <c r="R31" s="1"/>
      <c r="S31" s="1"/>
      <c r="T31" s="1"/>
      <c r="U31" s="1"/>
      <c r="V31" s="1"/>
    </row>
    <row r="32" spans="1:22" ht="48" customHeight="1" x14ac:dyDescent="0.25">
      <c r="A32" s="18" t="s">
        <v>42</v>
      </c>
      <c r="B32" s="16">
        <f>K32+H32+E32</f>
        <v>6483.2</v>
      </c>
      <c r="C32" s="16">
        <f t="shared" si="6"/>
        <v>6483.2</v>
      </c>
      <c r="D32" s="16">
        <v>0</v>
      </c>
      <c r="E32" s="16">
        <v>0</v>
      </c>
      <c r="F32" s="16">
        <v>0</v>
      </c>
      <c r="G32" s="16">
        <v>6532.8</v>
      </c>
      <c r="H32" s="16">
        <v>6483.2</v>
      </c>
      <c r="I32" s="16">
        <v>6483.2</v>
      </c>
      <c r="J32" s="16">
        <v>0</v>
      </c>
      <c r="K32" s="16">
        <v>0</v>
      </c>
      <c r="L32" s="16">
        <v>0</v>
      </c>
      <c r="M32" s="10">
        <v>0</v>
      </c>
      <c r="N32" s="24">
        <v>0</v>
      </c>
      <c r="O32" s="32"/>
      <c r="P32" s="1"/>
      <c r="Q32" s="1"/>
      <c r="R32" s="1"/>
      <c r="S32" s="1"/>
      <c r="T32" s="1"/>
      <c r="U32" s="1"/>
      <c r="V32" s="1"/>
    </row>
    <row r="33" spans="1:22" ht="60" customHeight="1" x14ac:dyDescent="0.25">
      <c r="A33" s="34" t="s">
        <v>44</v>
      </c>
      <c r="B33" s="17">
        <f>K33+H33+E33</f>
        <v>0</v>
      </c>
      <c r="C33" s="17">
        <f t="shared" si="6"/>
        <v>0</v>
      </c>
      <c r="D33" s="17">
        <f>D36+D37</f>
        <v>0</v>
      </c>
      <c r="E33" s="17">
        <f t="shared" ref="E33:L33" si="7">E36+E37</f>
        <v>0</v>
      </c>
      <c r="F33" s="17">
        <f t="shared" si="7"/>
        <v>0</v>
      </c>
      <c r="G33" s="17">
        <f t="shared" si="7"/>
        <v>0</v>
      </c>
      <c r="H33" s="17">
        <f t="shared" si="7"/>
        <v>0</v>
      </c>
      <c r="I33" s="17">
        <f t="shared" si="7"/>
        <v>0</v>
      </c>
      <c r="J33" s="17">
        <v>0</v>
      </c>
      <c r="K33" s="17">
        <f t="shared" si="7"/>
        <v>0</v>
      </c>
      <c r="L33" s="17">
        <f t="shared" si="7"/>
        <v>0</v>
      </c>
      <c r="M33" s="10">
        <v>0</v>
      </c>
      <c r="N33" s="24">
        <v>0</v>
      </c>
      <c r="O33" s="32"/>
      <c r="P33" s="1"/>
      <c r="Q33" s="1"/>
      <c r="R33" s="1"/>
      <c r="S33" s="1"/>
      <c r="T33" s="1"/>
      <c r="U33" s="1"/>
      <c r="V33" s="1"/>
    </row>
    <row r="34" spans="1:22" ht="30" customHeight="1" x14ac:dyDescent="0.25">
      <c r="A34" s="25" t="s">
        <v>50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0">
        <v>0</v>
      </c>
      <c r="N34" s="24">
        <v>0</v>
      </c>
      <c r="O34" s="32"/>
      <c r="P34" s="1"/>
      <c r="Q34" s="1"/>
      <c r="R34" s="1"/>
      <c r="S34" s="1"/>
      <c r="T34" s="1"/>
      <c r="U34" s="1"/>
      <c r="V34" s="1"/>
    </row>
    <row r="35" spans="1:22" ht="30" customHeight="1" x14ac:dyDescent="0.25">
      <c r="A35" s="25" t="s">
        <v>51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0">
        <v>0</v>
      </c>
      <c r="N35" s="24">
        <v>0</v>
      </c>
      <c r="O35" s="32"/>
      <c r="P35" s="1"/>
      <c r="Q35" s="1"/>
      <c r="R35" s="1"/>
      <c r="S35" s="1"/>
      <c r="T35" s="1"/>
      <c r="U35" s="1"/>
      <c r="V35" s="1"/>
    </row>
    <row r="36" spans="1:22" ht="36.75" customHeight="1" x14ac:dyDescent="0.25">
      <c r="A36" s="18" t="s">
        <v>45</v>
      </c>
      <c r="B36" s="16">
        <f>K36+H36+E36</f>
        <v>0</v>
      </c>
      <c r="C36" s="16">
        <f t="shared" si="6"/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0">
        <v>0</v>
      </c>
      <c r="N36" s="24">
        <v>0</v>
      </c>
      <c r="O36" s="32"/>
      <c r="P36" s="1"/>
      <c r="Q36" s="1"/>
      <c r="R36" s="1"/>
      <c r="S36" s="1"/>
      <c r="T36" s="1"/>
      <c r="U36" s="1"/>
      <c r="V36" s="1"/>
    </row>
    <row r="37" spans="1:22" ht="36.75" customHeight="1" x14ac:dyDescent="0.25">
      <c r="A37" s="18" t="s">
        <v>46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0">
        <v>0</v>
      </c>
      <c r="N37" s="24">
        <v>0</v>
      </c>
      <c r="O37" s="32"/>
      <c r="P37" s="1"/>
      <c r="Q37" s="1"/>
      <c r="R37" s="1"/>
      <c r="S37" s="1"/>
      <c r="T37" s="1"/>
      <c r="U37" s="1"/>
      <c r="V37" s="1"/>
    </row>
    <row r="38" spans="1:22" ht="105" customHeight="1" x14ac:dyDescent="0.25">
      <c r="A38" s="30" t="s">
        <v>64</v>
      </c>
      <c r="B38" s="17">
        <f>K38+H38+E38</f>
        <v>20211.7</v>
      </c>
      <c r="C38" s="17">
        <f t="shared" si="6"/>
        <v>20211.7</v>
      </c>
      <c r="D38" s="17">
        <f t="shared" ref="D38:L38" si="8">D40+D42+D41</f>
        <v>231.8</v>
      </c>
      <c r="E38" s="17">
        <f t="shared" si="8"/>
        <v>231.8</v>
      </c>
      <c r="F38" s="17">
        <f t="shared" si="8"/>
        <v>231.8</v>
      </c>
      <c r="G38" s="17">
        <f t="shared" si="8"/>
        <v>14900.1</v>
      </c>
      <c r="H38" s="17">
        <f t="shared" si="8"/>
        <v>14900.1</v>
      </c>
      <c r="I38" s="17">
        <f t="shared" si="8"/>
        <v>14900.1</v>
      </c>
      <c r="J38" s="17">
        <f t="shared" si="8"/>
        <v>5080.5</v>
      </c>
      <c r="K38" s="17">
        <f t="shared" si="8"/>
        <v>5079.8</v>
      </c>
      <c r="L38" s="17">
        <f t="shared" si="8"/>
        <v>5079.8</v>
      </c>
      <c r="M38" s="10">
        <v>0</v>
      </c>
      <c r="N38" s="23">
        <v>0</v>
      </c>
      <c r="O38" s="41" t="s">
        <v>56</v>
      </c>
    </row>
    <row r="39" spans="1:22" ht="13.8" x14ac:dyDescent="0.25">
      <c r="A39" s="18" t="s">
        <v>4</v>
      </c>
      <c r="B39" s="16"/>
      <c r="C39" s="17"/>
      <c r="D39" s="16"/>
      <c r="E39" s="16"/>
      <c r="F39" s="16"/>
      <c r="G39" s="16"/>
      <c r="H39" s="16"/>
      <c r="I39" s="16"/>
      <c r="J39" s="17"/>
      <c r="K39" s="17"/>
      <c r="L39" s="17"/>
      <c r="M39" s="10"/>
      <c r="N39" s="23"/>
      <c r="O39" s="32"/>
    </row>
    <row r="40" spans="1:22" ht="51" customHeight="1" x14ac:dyDescent="0.25">
      <c r="A40" s="25" t="s">
        <v>66</v>
      </c>
      <c r="B40" s="16">
        <f t="shared" ref="B40:B51" si="9">K40+H40+E40</f>
        <v>4957.3999999999996</v>
      </c>
      <c r="C40" s="16">
        <f t="shared" ref="C40:C51" si="10">L40+I40+F40</f>
        <v>4957.3999999999996</v>
      </c>
      <c r="D40" s="16">
        <v>0</v>
      </c>
      <c r="E40" s="16">
        <v>0</v>
      </c>
      <c r="F40" s="16">
        <v>0</v>
      </c>
      <c r="G40" s="16">
        <v>10.199999999999999</v>
      </c>
      <c r="H40" s="16">
        <v>10.199999999999999</v>
      </c>
      <c r="I40" s="16">
        <v>10.199999999999999</v>
      </c>
      <c r="J40" s="16">
        <v>4947.8999999999996</v>
      </c>
      <c r="K40" s="16">
        <v>4947.2</v>
      </c>
      <c r="L40" s="16">
        <v>4947.2</v>
      </c>
      <c r="M40" s="10">
        <v>0</v>
      </c>
      <c r="N40" s="24">
        <v>0</v>
      </c>
      <c r="O40" s="32"/>
    </row>
    <row r="41" spans="1:22" ht="53.25" customHeight="1" x14ac:dyDescent="0.25">
      <c r="A41" s="25" t="s">
        <v>67</v>
      </c>
      <c r="B41" s="16">
        <f t="shared" si="9"/>
        <v>15087.699999999999</v>
      </c>
      <c r="C41" s="16">
        <f t="shared" si="10"/>
        <v>15087.699999999999</v>
      </c>
      <c r="D41" s="16">
        <v>231.8</v>
      </c>
      <c r="E41" s="16">
        <v>231.8</v>
      </c>
      <c r="F41" s="16">
        <v>231.8</v>
      </c>
      <c r="G41" s="16">
        <v>14855.9</v>
      </c>
      <c r="H41" s="16">
        <v>14855.9</v>
      </c>
      <c r="I41" s="16">
        <v>14855.9</v>
      </c>
      <c r="J41" s="16">
        <v>0</v>
      </c>
      <c r="K41" s="16">
        <v>0</v>
      </c>
      <c r="L41" s="16">
        <v>0</v>
      </c>
      <c r="M41" s="10">
        <v>0</v>
      </c>
      <c r="N41" s="24">
        <v>0</v>
      </c>
      <c r="O41" s="32"/>
    </row>
    <row r="42" spans="1:22" ht="33.75" customHeight="1" x14ac:dyDescent="0.25">
      <c r="A42" s="18" t="s">
        <v>68</v>
      </c>
      <c r="B42" s="16">
        <f t="shared" si="9"/>
        <v>166.6</v>
      </c>
      <c r="C42" s="16">
        <f t="shared" si="10"/>
        <v>166.6</v>
      </c>
      <c r="D42" s="16">
        <v>0</v>
      </c>
      <c r="E42" s="16">
        <v>0</v>
      </c>
      <c r="F42" s="16">
        <v>0</v>
      </c>
      <c r="G42" s="16">
        <v>34</v>
      </c>
      <c r="H42" s="16">
        <v>34</v>
      </c>
      <c r="I42" s="16">
        <v>34</v>
      </c>
      <c r="J42" s="16">
        <v>132.6</v>
      </c>
      <c r="K42" s="16">
        <v>132.6</v>
      </c>
      <c r="L42" s="16">
        <v>132.6</v>
      </c>
      <c r="M42" s="10">
        <v>0</v>
      </c>
      <c r="N42" s="24">
        <v>0</v>
      </c>
      <c r="O42" s="32"/>
    </row>
    <row r="43" spans="1:22" ht="27.75" customHeight="1" x14ac:dyDescent="0.25">
      <c r="A43" s="34" t="s">
        <v>18</v>
      </c>
      <c r="B43" s="17">
        <f t="shared" si="9"/>
        <v>50</v>
      </c>
      <c r="C43" s="17">
        <f t="shared" si="10"/>
        <v>50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7">
        <v>50</v>
      </c>
      <c r="K43" s="17">
        <v>50</v>
      </c>
      <c r="L43" s="17">
        <v>50</v>
      </c>
      <c r="M43" s="10">
        <v>0</v>
      </c>
      <c r="N43" s="23">
        <v>0</v>
      </c>
      <c r="O43" s="32"/>
    </row>
    <row r="44" spans="1:22" ht="54.9" customHeight="1" x14ac:dyDescent="0.25">
      <c r="A44" s="30" t="s">
        <v>19</v>
      </c>
      <c r="B44" s="17">
        <f t="shared" si="9"/>
        <v>115.6</v>
      </c>
      <c r="C44" s="17">
        <f t="shared" si="10"/>
        <v>115.6</v>
      </c>
      <c r="D44" s="17">
        <f>D45+D46</f>
        <v>0</v>
      </c>
      <c r="E44" s="17">
        <f>E45+E46</f>
        <v>0</v>
      </c>
      <c r="F44" s="17">
        <f>F45+F46</f>
        <v>0</v>
      </c>
      <c r="G44" s="17">
        <v>120.4</v>
      </c>
      <c r="H44" s="17">
        <v>115.6</v>
      </c>
      <c r="I44" s="17">
        <v>115.6</v>
      </c>
      <c r="J44" s="16">
        <v>0</v>
      </c>
      <c r="K44" s="16">
        <v>0</v>
      </c>
      <c r="L44" s="16">
        <v>0</v>
      </c>
      <c r="M44" s="10">
        <v>0</v>
      </c>
      <c r="N44" s="23">
        <v>0</v>
      </c>
      <c r="O44" s="41" t="s">
        <v>52</v>
      </c>
    </row>
    <row r="45" spans="1:22" ht="60" customHeight="1" x14ac:dyDescent="0.25">
      <c r="A45" s="30" t="s">
        <v>20</v>
      </c>
      <c r="B45" s="17">
        <f t="shared" si="9"/>
        <v>15</v>
      </c>
      <c r="C45" s="17">
        <f t="shared" si="10"/>
        <v>15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7">
        <v>15</v>
      </c>
      <c r="K45" s="17">
        <v>15</v>
      </c>
      <c r="L45" s="17">
        <v>15</v>
      </c>
      <c r="M45" s="10">
        <v>0</v>
      </c>
      <c r="N45" s="23">
        <v>0</v>
      </c>
      <c r="O45" s="32"/>
    </row>
    <row r="46" spans="1:22" ht="44.25" customHeight="1" x14ac:dyDescent="0.25">
      <c r="A46" s="30" t="s">
        <v>65</v>
      </c>
      <c r="B46" s="17">
        <f t="shared" si="9"/>
        <v>55</v>
      </c>
      <c r="C46" s="17">
        <f t="shared" si="10"/>
        <v>55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7">
        <f>J47+J48</f>
        <v>55</v>
      </c>
      <c r="K46" s="17">
        <f>K47+K48</f>
        <v>55</v>
      </c>
      <c r="L46" s="17">
        <f>L47+L48</f>
        <v>55</v>
      </c>
      <c r="M46" s="10">
        <v>0</v>
      </c>
      <c r="N46" s="23">
        <v>0</v>
      </c>
      <c r="O46" s="32"/>
    </row>
    <row r="47" spans="1:22" ht="44.25" customHeight="1" x14ac:dyDescent="0.25">
      <c r="A47" s="25" t="s">
        <v>53</v>
      </c>
      <c r="B47" s="16">
        <f t="shared" si="9"/>
        <v>25</v>
      </c>
      <c r="C47" s="16">
        <f t="shared" si="10"/>
        <v>25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25</v>
      </c>
      <c r="K47" s="16">
        <v>25</v>
      </c>
      <c r="L47" s="16">
        <v>25</v>
      </c>
      <c r="M47" s="10">
        <v>0</v>
      </c>
      <c r="N47" s="23">
        <v>0</v>
      </c>
      <c r="O47" s="32"/>
    </row>
    <row r="48" spans="1:22" ht="39.75" customHeight="1" x14ac:dyDescent="0.25">
      <c r="A48" s="25" t="s">
        <v>54</v>
      </c>
      <c r="B48" s="16">
        <f t="shared" si="9"/>
        <v>30</v>
      </c>
      <c r="C48" s="16">
        <f t="shared" si="10"/>
        <v>30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30</v>
      </c>
      <c r="K48" s="16">
        <v>30</v>
      </c>
      <c r="L48" s="16">
        <v>30</v>
      </c>
      <c r="M48" s="10">
        <v>0</v>
      </c>
      <c r="N48" s="23">
        <v>0</v>
      </c>
      <c r="O48" s="32"/>
    </row>
    <row r="49" spans="1:15" ht="90" customHeight="1" x14ac:dyDescent="0.25">
      <c r="A49" s="34" t="s">
        <v>21</v>
      </c>
      <c r="B49" s="17">
        <f t="shared" si="9"/>
        <v>571.79999999999995</v>
      </c>
      <c r="C49" s="17">
        <f t="shared" si="10"/>
        <v>571.79999999999995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7">
        <v>580</v>
      </c>
      <c r="K49" s="17">
        <v>571.79999999999995</v>
      </c>
      <c r="L49" s="17">
        <v>571.79999999999995</v>
      </c>
      <c r="M49" s="10">
        <v>0</v>
      </c>
      <c r="N49" s="23">
        <v>0</v>
      </c>
      <c r="O49" s="41" t="s">
        <v>57</v>
      </c>
    </row>
    <row r="50" spans="1:15" ht="84.9" customHeight="1" x14ac:dyDescent="0.25">
      <c r="A50" s="34" t="s">
        <v>22</v>
      </c>
      <c r="B50" s="17">
        <f t="shared" si="9"/>
        <v>35918.800000000003</v>
      </c>
      <c r="C50" s="17">
        <f t="shared" si="10"/>
        <v>35918.800000000003</v>
      </c>
      <c r="D50" s="17">
        <v>6858.1</v>
      </c>
      <c r="E50" s="17">
        <v>5338.4</v>
      </c>
      <c r="F50" s="17">
        <v>5338.4</v>
      </c>
      <c r="G50" s="17">
        <v>31427.1</v>
      </c>
      <c r="H50" s="17">
        <v>30580.400000000001</v>
      </c>
      <c r="I50" s="17">
        <v>30580.400000000001</v>
      </c>
      <c r="J50" s="17">
        <v>0</v>
      </c>
      <c r="K50" s="17">
        <v>0</v>
      </c>
      <c r="L50" s="17">
        <v>0</v>
      </c>
      <c r="M50" s="10">
        <v>0</v>
      </c>
      <c r="N50" s="23">
        <v>0</v>
      </c>
      <c r="O50" s="41" t="s">
        <v>58</v>
      </c>
    </row>
    <row r="51" spans="1:15" ht="69.900000000000006" customHeight="1" x14ac:dyDescent="0.25">
      <c r="A51" s="22" t="s">
        <v>61</v>
      </c>
      <c r="B51" s="17">
        <f t="shared" si="9"/>
        <v>5</v>
      </c>
      <c r="C51" s="17">
        <f t="shared" si="10"/>
        <v>5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5</v>
      </c>
      <c r="K51" s="17">
        <v>5</v>
      </c>
      <c r="L51" s="17">
        <v>5</v>
      </c>
      <c r="M51" s="10">
        <v>0</v>
      </c>
      <c r="N51" s="23">
        <v>0</v>
      </c>
      <c r="O51" s="32"/>
    </row>
    <row r="52" spans="1:15" ht="39.9" customHeight="1" x14ac:dyDescent="0.25">
      <c r="A52" s="25" t="s">
        <v>60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0">
        <v>0</v>
      </c>
      <c r="N52" s="23">
        <v>0</v>
      </c>
      <c r="O52" s="32"/>
    </row>
    <row r="53" spans="1:15" ht="39.9" customHeight="1" x14ac:dyDescent="0.25">
      <c r="A53" s="18" t="s">
        <v>55</v>
      </c>
      <c r="B53" s="16">
        <f>K53+H53+E53</f>
        <v>5</v>
      </c>
      <c r="C53" s="16">
        <f>L53+I53+F53</f>
        <v>5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5</v>
      </c>
      <c r="K53" s="16">
        <v>5</v>
      </c>
      <c r="L53" s="16">
        <v>5</v>
      </c>
      <c r="M53" s="10">
        <v>0</v>
      </c>
      <c r="N53" s="23">
        <v>0</v>
      </c>
      <c r="O53" s="32"/>
    </row>
    <row r="54" spans="1:15" ht="50.1" customHeight="1" x14ac:dyDescent="0.25">
      <c r="A54" s="30" t="s">
        <v>62</v>
      </c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0">
        <v>0</v>
      </c>
      <c r="N54" s="23">
        <v>0</v>
      </c>
      <c r="O54" s="32"/>
    </row>
    <row r="55" spans="1:15" ht="140.1" customHeight="1" x14ac:dyDescent="0.25">
      <c r="A55" s="34" t="s">
        <v>14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4026.6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6">
        <v>0</v>
      </c>
      <c r="N55" s="23">
        <v>0</v>
      </c>
      <c r="O55" s="41" t="s">
        <v>59</v>
      </c>
    </row>
    <row r="56" spans="1:15" ht="28.5" customHeight="1" x14ac:dyDescent="0.25">
      <c r="A56" s="7" t="s">
        <v>12</v>
      </c>
      <c r="B56" s="17">
        <f t="shared" ref="B56:L56" si="11">B9+B13+B17+B18+B21+B24+B38+B43+B33+B49+B44+B50+B46+B45+B51+B55</f>
        <v>274947.59999999998</v>
      </c>
      <c r="C56" s="17">
        <f t="shared" si="11"/>
        <v>274947.59999999998</v>
      </c>
      <c r="D56" s="17">
        <f t="shared" si="11"/>
        <v>18742</v>
      </c>
      <c r="E56" s="17">
        <f t="shared" si="11"/>
        <v>16752.599999999999</v>
      </c>
      <c r="F56" s="17">
        <f t="shared" si="11"/>
        <v>16752.599999999999</v>
      </c>
      <c r="G56" s="17">
        <f t="shared" si="11"/>
        <v>167082.1</v>
      </c>
      <c r="H56" s="17">
        <f t="shared" si="11"/>
        <v>162002.6</v>
      </c>
      <c r="I56" s="17">
        <f t="shared" si="11"/>
        <v>162002.6</v>
      </c>
      <c r="J56" s="17">
        <f t="shared" si="11"/>
        <v>96743.900000000009</v>
      </c>
      <c r="K56" s="17">
        <f t="shared" si="11"/>
        <v>96192.400000000009</v>
      </c>
      <c r="L56" s="17">
        <f t="shared" si="11"/>
        <v>96192.400000000009</v>
      </c>
      <c r="M56" s="10">
        <v>0</v>
      </c>
      <c r="N56" s="24">
        <v>0</v>
      </c>
      <c r="O56" s="32"/>
    </row>
    <row r="57" spans="1:15" ht="13.8" x14ac:dyDescent="0.25">
      <c r="A57" s="13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3"/>
      <c r="N57" s="13"/>
      <c r="O57" s="15"/>
    </row>
    <row r="58" spans="1:15" ht="15.6" x14ac:dyDescent="0.3">
      <c r="A58" s="26"/>
      <c r="B58" s="14"/>
      <c r="C58" s="14"/>
      <c r="D58" s="14"/>
      <c r="E58" s="14"/>
      <c r="F58" s="14"/>
      <c r="G58" s="14"/>
      <c r="H58" s="14"/>
      <c r="I58" s="14"/>
      <c r="J58" s="50"/>
      <c r="K58" s="50"/>
      <c r="L58" s="13"/>
      <c r="M58" s="13"/>
      <c r="N58" s="13"/>
      <c r="O58" s="15"/>
    </row>
    <row r="59" spans="1:15" ht="150" customHeight="1" x14ac:dyDescent="0.25">
      <c r="A59" s="42" t="s">
        <v>70</v>
      </c>
      <c r="B59" s="21"/>
      <c r="C59" s="21"/>
      <c r="D59" s="21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5"/>
    </row>
    <row r="60" spans="1:15" x14ac:dyDescent="0.25">
      <c r="A60" s="29"/>
      <c r="B60" s="21"/>
      <c r="C60" s="21"/>
      <c r="D60" s="21"/>
      <c r="E60" s="13"/>
      <c r="F60" s="13"/>
      <c r="G60" s="27"/>
      <c r="H60" s="13"/>
      <c r="I60" s="13"/>
      <c r="J60" s="13"/>
      <c r="K60" s="13"/>
      <c r="L60" s="13"/>
      <c r="M60" s="13"/>
      <c r="N60" s="13"/>
      <c r="O60" s="15"/>
    </row>
    <row r="61" spans="1:15" ht="36" x14ac:dyDescent="0.25">
      <c r="A61" s="43" t="s">
        <v>69</v>
      </c>
      <c r="B61" s="21"/>
      <c r="C61" s="21"/>
      <c r="D61" s="21"/>
      <c r="E61" s="13"/>
      <c r="F61" s="13"/>
      <c r="G61" s="27"/>
      <c r="H61" s="13"/>
      <c r="I61" s="13"/>
      <c r="J61" s="13"/>
      <c r="K61" s="13"/>
      <c r="L61" s="13"/>
      <c r="M61" s="13"/>
      <c r="N61" s="13"/>
      <c r="O61" s="15"/>
    </row>
    <row r="62" spans="1:15" x14ac:dyDescent="0.25">
      <c r="A62" s="28"/>
      <c r="B62" s="21"/>
      <c r="C62" s="21"/>
      <c r="D62" s="21"/>
      <c r="E62" s="13"/>
      <c r="F62" s="13"/>
      <c r="G62" s="27"/>
      <c r="H62" s="13"/>
      <c r="I62" s="13"/>
      <c r="J62" s="13"/>
      <c r="K62" s="13"/>
      <c r="L62" s="13"/>
      <c r="M62" s="13"/>
      <c r="N62" s="13"/>
      <c r="O62" s="15"/>
    </row>
    <row r="63" spans="1:15" x14ac:dyDescent="0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5"/>
    </row>
    <row r="64" spans="1:15" x14ac:dyDescent="0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5"/>
    </row>
    <row r="65" spans="1:15" x14ac:dyDescent="0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5"/>
    </row>
    <row r="66" spans="1:15" x14ac:dyDescent="0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5"/>
    </row>
    <row r="67" spans="1:15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5"/>
    </row>
    <row r="68" spans="1:15" x14ac:dyDescent="0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5"/>
    </row>
    <row r="69" spans="1:15" x14ac:dyDescent="0.25">
      <c r="A69" s="4"/>
      <c r="B69" s="4"/>
      <c r="C69" s="4"/>
      <c r="D69" s="4"/>
      <c r="E69" s="4"/>
      <c r="F69" s="4"/>
      <c r="G69" s="4"/>
      <c r="H69" s="13"/>
      <c r="I69" s="13"/>
      <c r="J69" s="13"/>
      <c r="K69" s="13"/>
      <c r="L69" s="13"/>
      <c r="M69" s="13"/>
      <c r="N69" s="4"/>
    </row>
    <row r="70" spans="1:15" x14ac:dyDescent="0.25">
      <c r="A70" s="4"/>
      <c r="B70" s="4"/>
      <c r="C70" s="4"/>
      <c r="D70" s="4"/>
      <c r="E70" s="4"/>
      <c r="F70" s="4"/>
      <c r="G70" s="4"/>
      <c r="H70" s="13"/>
      <c r="I70" s="13"/>
      <c r="J70" s="13"/>
      <c r="K70" s="13"/>
      <c r="L70" s="13"/>
      <c r="M70" s="13"/>
      <c r="N70" s="4"/>
    </row>
    <row r="71" spans="1:15" x14ac:dyDescent="0.25">
      <c r="H71" s="15"/>
      <c r="I71" s="15"/>
      <c r="J71" s="15"/>
      <c r="K71" s="15"/>
      <c r="L71" s="15"/>
      <c r="M71" s="15"/>
    </row>
    <row r="72" spans="1:15" x14ac:dyDescent="0.25">
      <c r="H72" s="15"/>
      <c r="I72" s="15"/>
      <c r="J72" s="15"/>
      <c r="K72" s="15"/>
      <c r="L72" s="15"/>
      <c r="M72" s="15"/>
    </row>
    <row r="73" spans="1:15" x14ac:dyDescent="0.25">
      <c r="H73" s="15"/>
      <c r="I73" s="15"/>
      <c r="J73" s="15"/>
      <c r="K73" s="15"/>
      <c r="L73" s="15"/>
      <c r="M73" s="15"/>
    </row>
    <row r="74" spans="1:15" x14ac:dyDescent="0.25">
      <c r="H74" s="15"/>
      <c r="I74" s="15"/>
      <c r="J74" s="15"/>
      <c r="K74" s="15"/>
      <c r="L74" s="15"/>
      <c r="M74" s="15"/>
    </row>
    <row r="75" spans="1:15" x14ac:dyDescent="0.25">
      <c r="H75" s="15"/>
      <c r="I75" s="15"/>
      <c r="J75" s="15"/>
      <c r="K75" s="15"/>
      <c r="L75" s="15"/>
      <c r="M75" s="15"/>
    </row>
    <row r="76" spans="1:15" x14ac:dyDescent="0.25">
      <c r="H76" s="15"/>
      <c r="I76" s="15"/>
      <c r="J76" s="15"/>
      <c r="K76" s="15"/>
      <c r="L76" s="15"/>
      <c r="M76" s="15"/>
    </row>
    <row r="77" spans="1:15" x14ac:dyDescent="0.25">
      <c r="H77" s="15"/>
      <c r="I77" s="15"/>
      <c r="J77" s="15"/>
      <c r="K77" s="15"/>
      <c r="L77" s="15"/>
      <c r="M77" s="15"/>
    </row>
    <row r="78" spans="1:15" x14ac:dyDescent="0.25">
      <c r="H78" s="15"/>
      <c r="I78" s="15"/>
      <c r="J78" s="15"/>
      <c r="K78" s="15"/>
      <c r="L78" s="15"/>
      <c r="M78" s="15"/>
    </row>
    <row r="79" spans="1:15" x14ac:dyDescent="0.25">
      <c r="H79" s="15"/>
      <c r="I79" s="15"/>
      <c r="J79" s="15"/>
      <c r="K79" s="15"/>
      <c r="L79" s="15"/>
      <c r="M79" s="15"/>
    </row>
    <row r="80" spans="1:15" x14ac:dyDescent="0.25">
      <c r="H80" s="15"/>
      <c r="I80" s="15"/>
      <c r="J80" s="15"/>
      <c r="K80" s="15"/>
      <c r="L80" s="15"/>
      <c r="M80" s="15"/>
    </row>
    <row r="81" spans="8:13" x14ac:dyDescent="0.25">
      <c r="H81" s="15"/>
      <c r="I81" s="15"/>
      <c r="J81" s="15"/>
      <c r="K81" s="15"/>
      <c r="L81" s="15"/>
      <c r="M81" s="15"/>
    </row>
    <row r="82" spans="8:13" x14ac:dyDescent="0.25">
      <c r="H82" s="15"/>
      <c r="I82" s="15"/>
      <c r="J82" s="15"/>
      <c r="K82" s="15"/>
      <c r="L82" s="15"/>
      <c r="M82" s="15"/>
    </row>
    <row r="83" spans="8:13" x14ac:dyDescent="0.25">
      <c r="H83" s="15"/>
      <c r="I83" s="15"/>
      <c r="J83" s="15"/>
      <c r="K83" s="15"/>
      <c r="L83" s="15"/>
      <c r="M83" s="15"/>
    </row>
    <row r="84" spans="8:13" x14ac:dyDescent="0.25">
      <c r="H84" s="15"/>
      <c r="I84" s="15"/>
      <c r="J84" s="15"/>
      <c r="K84" s="15"/>
      <c r="L84" s="15"/>
      <c r="M84" s="15"/>
    </row>
    <row r="85" spans="8:13" x14ac:dyDescent="0.25">
      <c r="H85" s="15"/>
      <c r="I85" s="15"/>
      <c r="J85" s="15"/>
      <c r="K85" s="15"/>
      <c r="L85" s="15"/>
      <c r="M85" s="15"/>
    </row>
    <row r="86" spans="8:13" x14ac:dyDescent="0.25">
      <c r="H86" s="15"/>
      <c r="I86" s="15"/>
      <c r="J86" s="15"/>
      <c r="K86" s="15"/>
      <c r="L86" s="15"/>
      <c r="M86" s="15"/>
    </row>
    <row r="87" spans="8:13" x14ac:dyDescent="0.25">
      <c r="H87" s="15"/>
      <c r="I87" s="15"/>
      <c r="J87" s="15"/>
      <c r="K87" s="15"/>
      <c r="L87" s="15"/>
      <c r="M87" s="15"/>
    </row>
    <row r="88" spans="8:13" x14ac:dyDescent="0.25">
      <c r="H88" s="15"/>
      <c r="I88" s="15"/>
      <c r="J88" s="15"/>
      <c r="K88" s="15"/>
      <c r="L88" s="15"/>
      <c r="M88" s="15"/>
    </row>
    <row r="89" spans="8:13" x14ac:dyDescent="0.25">
      <c r="H89" s="15"/>
      <c r="I89" s="15"/>
      <c r="J89" s="15"/>
      <c r="K89" s="15"/>
      <c r="L89" s="15"/>
      <c r="M89" s="15"/>
    </row>
    <row r="90" spans="8:13" x14ac:dyDescent="0.25">
      <c r="H90" s="15"/>
      <c r="I90" s="15"/>
      <c r="J90" s="15"/>
      <c r="K90" s="15"/>
      <c r="L90" s="15"/>
      <c r="M90" s="15"/>
    </row>
    <row r="91" spans="8:13" x14ac:dyDescent="0.25">
      <c r="H91" s="15"/>
      <c r="I91" s="15"/>
      <c r="J91" s="15"/>
      <c r="K91" s="15"/>
      <c r="L91" s="15"/>
      <c r="M91" s="15"/>
    </row>
    <row r="92" spans="8:13" x14ac:dyDescent="0.25">
      <c r="H92" s="15"/>
      <c r="I92" s="15"/>
      <c r="J92" s="15"/>
      <c r="K92" s="15"/>
      <c r="L92" s="15"/>
      <c r="M92" s="15"/>
    </row>
    <row r="93" spans="8:13" x14ac:dyDescent="0.25">
      <c r="H93" s="15"/>
      <c r="I93" s="15"/>
      <c r="J93" s="15"/>
      <c r="K93" s="15"/>
      <c r="L93" s="15"/>
      <c r="M93" s="15"/>
    </row>
    <row r="94" spans="8:13" x14ac:dyDescent="0.25">
      <c r="H94" s="15"/>
      <c r="I94" s="15"/>
      <c r="J94" s="15"/>
      <c r="K94" s="15"/>
      <c r="L94" s="15"/>
      <c r="M94" s="15"/>
    </row>
    <row r="95" spans="8:13" x14ac:dyDescent="0.25">
      <c r="H95" s="15"/>
      <c r="I95" s="15"/>
      <c r="J95" s="15"/>
      <c r="K95" s="15"/>
      <c r="L95" s="15"/>
      <c r="M95" s="15"/>
    </row>
    <row r="96" spans="8:13" x14ac:dyDescent="0.25">
      <c r="H96" s="15"/>
      <c r="I96" s="15"/>
      <c r="J96" s="15"/>
      <c r="K96" s="15"/>
      <c r="L96" s="15"/>
      <c r="M96" s="15"/>
    </row>
    <row r="97" spans="8:13" x14ac:dyDescent="0.25">
      <c r="H97" s="15"/>
      <c r="I97" s="15"/>
      <c r="J97" s="15"/>
      <c r="K97" s="15"/>
      <c r="L97" s="15"/>
      <c r="M97" s="15"/>
    </row>
    <row r="98" spans="8:13" x14ac:dyDescent="0.25">
      <c r="H98" s="15"/>
      <c r="I98" s="15"/>
      <c r="J98" s="15"/>
      <c r="K98" s="15"/>
      <c r="L98" s="15"/>
      <c r="M98" s="15"/>
    </row>
    <row r="99" spans="8:13" x14ac:dyDescent="0.25">
      <c r="H99" s="15"/>
      <c r="I99" s="15"/>
      <c r="J99" s="15"/>
      <c r="K99" s="15"/>
      <c r="L99" s="15"/>
      <c r="M99" s="15"/>
    </row>
    <row r="100" spans="8:13" x14ac:dyDescent="0.25">
      <c r="H100" s="15"/>
      <c r="I100" s="15"/>
      <c r="J100" s="15"/>
      <c r="K100" s="15"/>
      <c r="L100" s="15"/>
      <c r="M100" s="15"/>
    </row>
    <row r="101" spans="8:13" x14ac:dyDescent="0.25">
      <c r="H101" s="15"/>
      <c r="I101" s="15"/>
      <c r="J101" s="15"/>
      <c r="K101" s="15"/>
      <c r="L101" s="15"/>
      <c r="M101" s="15"/>
    </row>
    <row r="102" spans="8:13" x14ac:dyDescent="0.25">
      <c r="H102" s="15"/>
      <c r="I102" s="15"/>
      <c r="J102" s="15"/>
      <c r="K102" s="15"/>
      <c r="L102" s="15"/>
      <c r="M102" s="15"/>
    </row>
    <row r="103" spans="8:13" x14ac:dyDescent="0.25">
      <c r="H103" s="15"/>
      <c r="I103" s="15"/>
      <c r="J103" s="15"/>
      <c r="K103" s="15"/>
      <c r="L103" s="15"/>
      <c r="M103" s="15"/>
    </row>
    <row r="104" spans="8:13" x14ac:dyDescent="0.25">
      <c r="H104" s="15"/>
      <c r="I104" s="15"/>
      <c r="J104" s="15"/>
      <c r="K104" s="15"/>
      <c r="L104" s="15"/>
      <c r="M104" s="15"/>
    </row>
    <row r="105" spans="8:13" x14ac:dyDescent="0.25">
      <c r="H105" s="15"/>
      <c r="I105" s="15"/>
      <c r="J105" s="15"/>
      <c r="K105" s="15"/>
      <c r="L105" s="15"/>
      <c r="M105" s="15"/>
    </row>
    <row r="106" spans="8:13" x14ac:dyDescent="0.25">
      <c r="H106" s="15"/>
      <c r="I106" s="15"/>
      <c r="J106" s="15"/>
      <c r="K106" s="15"/>
      <c r="L106" s="15"/>
      <c r="M106" s="15"/>
    </row>
    <row r="107" spans="8:13" x14ac:dyDescent="0.25">
      <c r="H107" s="15"/>
      <c r="I107" s="15"/>
      <c r="J107" s="15"/>
      <c r="K107" s="15"/>
      <c r="L107" s="15"/>
      <c r="M107" s="15"/>
    </row>
    <row r="108" spans="8:13" x14ac:dyDescent="0.25">
      <c r="H108" s="15"/>
      <c r="I108" s="15"/>
      <c r="J108" s="15"/>
      <c r="K108" s="15"/>
      <c r="L108" s="15"/>
      <c r="M108" s="15"/>
    </row>
    <row r="109" spans="8:13" x14ac:dyDescent="0.25">
      <c r="H109" s="15"/>
      <c r="I109" s="15"/>
      <c r="J109" s="15"/>
      <c r="K109" s="15"/>
      <c r="L109" s="15"/>
      <c r="M109" s="15"/>
    </row>
    <row r="110" spans="8:13" x14ac:dyDescent="0.25">
      <c r="H110" s="15"/>
      <c r="I110" s="15"/>
      <c r="J110" s="15"/>
      <c r="K110" s="15"/>
      <c r="L110" s="15"/>
      <c r="M110" s="15"/>
    </row>
    <row r="111" spans="8:13" x14ac:dyDescent="0.25">
      <c r="H111" s="15"/>
      <c r="I111" s="15"/>
      <c r="J111" s="15"/>
      <c r="K111" s="15"/>
      <c r="L111" s="15"/>
      <c r="M111" s="15"/>
    </row>
    <row r="112" spans="8:13" x14ac:dyDescent="0.25">
      <c r="H112" s="15"/>
      <c r="I112" s="15"/>
      <c r="J112" s="15"/>
      <c r="K112" s="15"/>
      <c r="L112" s="15"/>
      <c r="M112" s="15"/>
    </row>
    <row r="113" spans="8:13" x14ac:dyDescent="0.25">
      <c r="H113" s="15"/>
      <c r="I113" s="15"/>
      <c r="J113" s="15"/>
      <c r="K113" s="15"/>
      <c r="L113" s="15"/>
      <c r="M113" s="15"/>
    </row>
    <row r="114" spans="8:13" x14ac:dyDescent="0.25">
      <c r="H114" s="15"/>
      <c r="I114" s="15"/>
      <c r="J114" s="15"/>
      <c r="K114" s="15"/>
      <c r="L114" s="15"/>
      <c r="M114" s="15"/>
    </row>
    <row r="115" spans="8:13" x14ac:dyDescent="0.25">
      <c r="H115" s="15"/>
      <c r="I115" s="15"/>
      <c r="J115" s="15"/>
      <c r="K115" s="15"/>
      <c r="L115" s="15"/>
      <c r="M115" s="15"/>
    </row>
    <row r="116" spans="8:13" x14ac:dyDescent="0.25">
      <c r="H116" s="15"/>
      <c r="I116" s="15"/>
      <c r="J116" s="15"/>
      <c r="K116" s="15"/>
      <c r="L116" s="15"/>
      <c r="M116" s="15"/>
    </row>
    <row r="117" spans="8:13" x14ac:dyDescent="0.25">
      <c r="H117" s="15"/>
      <c r="I117" s="15"/>
      <c r="J117" s="15"/>
      <c r="K117" s="15"/>
      <c r="L117" s="15"/>
      <c r="M117" s="15"/>
    </row>
    <row r="118" spans="8:13" x14ac:dyDescent="0.25">
      <c r="H118" s="15"/>
      <c r="I118" s="15"/>
      <c r="J118" s="15"/>
      <c r="K118" s="15"/>
      <c r="L118" s="15"/>
      <c r="M118" s="15"/>
    </row>
    <row r="119" spans="8:13" x14ac:dyDescent="0.25">
      <c r="H119" s="15"/>
      <c r="I119" s="15"/>
      <c r="J119" s="15"/>
      <c r="K119" s="15"/>
      <c r="L119" s="15"/>
      <c r="M119" s="15"/>
    </row>
    <row r="120" spans="8:13" x14ac:dyDescent="0.25">
      <c r="H120" s="15"/>
      <c r="I120" s="15"/>
      <c r="J120" s="15"/>
      <c r="K120" s="15"/>
      <c r="L120" s="15"/>
      <c r="M120" s="15"/>
    </row>
    <row r="121" spans="8:13" x14ac:dyDescent="0.25">
      <c r="H121" s="15"/>
      <c r="I121" s="15"/>
      <c r="J121" s="15"/>
      <c r="K121" s="15"/>
      <c r="L121" s="15"/>
      <c r="M121" s="15"/>
    </row>
    <row r="122" spans="8:13" x14ac:dyDescent="0.25">
      <c r="H122" s="15"/>
      <c r="I122" s="15"/>
      <c r="J122" s="15"/>
      <c r="K122" s="15"/>
      <c r="L122" s="15"/>
      <c r="M122" s="15"/>
    </row>
    <row r="123" spans="8:13" x14ac:dyDescent="0.25">
      <c r="H123" s="15"/>
      <c r="I123" s="15"/>
      <c r="J123" s="15"/>
      <c r="K123" s="15"/>
      <c r="L123" s="15"/>
      <c r="M123" s="15"/>
    </row>
    <row r="124" spans="8:13" x14ac:dyDescent="0.25">
      <c r="H124" s="15"/>
      <c r="I124" s="15"/>
      <c r="J124" s="15"/>
      <c r="K124" s="15"/>
      <c r="L124" s="15"/>
      <c r="M124" s="15"/>
    </row>
    <row r="125" spans="8:13" x14ac:dyDescent="0.25">
      <c r="H125" s="15"/>
      <c r="I125" s="15"/>
      <c r="J125" s="15"/>
      <c r="K125" s="15"/>
      <c r="L125" s="15"/>
      <c r="M125" s="15"/>
    </row>
    <row r="126" spans="8:13" x14ac:dyDescent="0.25">
      <c r="H126" s="15"/>
      <c r="I126" s="15"/>
      <c r="J126" s="15"/>
      <c r="K126" s="15"/>
      <c r="L126" s="15"/>
      <c r="M126" s="15"/>
    </row>
    <row r="127" spans="8:13" x14ac:dyDescent="0.25">
      <c r="H127" s="15"/>
      <c r="I127" s="15"/>
      <c r="J127" s="15"/>
      <c r="K127" s="15"/>
      <c r="L127" s="15"/>
      <c r="M127" s="15"/>
    </row>
    <row r="128" spans="8:13" x14ac:dyDescent="0.25">
      <c r="H128" s="15"/>
      <c r="I128" s="15"/>
      <c r="J128" s="15"/>
      <c r="K128" s="15"/>
      <c r="L128" s="15"/>
      <c r="M128" s="15"/>
    </row>
    <row r="129" spans="8:13" x14ac:dyDescent="0.25">
      <c r="H129" s="15"/>
      <c r="I129" s="15"/>
      <c r="J129" s="15"/>
      <c r="K129" s="15"/>
      <c r="L129" s="15"/>
      <c r="M129" s="15"/>
    </row>
    <row r="130" spans="8:13" x14ac:dyDescent="0.25">
      <c r="H130" s="15"/>
      <c r="I130" s="15"/>
      <c r="J130" s="15"/>
      <c r="K130" s="15"/>
      <c r="L130" s="15"/>
      <c r="M130" s="15"/>
    </row>
    <row r="131" spans="8:13" x14ac:dyDescent="0.25">
      <c r="H131" s="15"/>
      <c r="I131" s="15"/>
      <c r="J131" s="15"/>
      <c r="K131" s="15"/>
      <c r="L131" s="15"/>
      <c r="M131" s="15"/>
    </row>
    <row r="132" spans="8:13" x14ac:dyDescent="0.25">
      <c r="H132" s="15"/>
      <c r="I132" s="15"/>
      <c r="J132" s="15"/>
      <c r="K132" s="15"/>
      <c r="L132" s="15"/>
      <c r="M132" s="15"/>
    </row>
    <row r="133" spans="8:13" x14ac:dyDescent="0.25">
      <c r="H133" s="15"/>
      <c r="I133" s="15"/>
      <c r="J133" s="15"/>
      <c r="K133" s="15"/>
      <c r="L133" s="15"/>
      <c r="M133" s="15"/>
    </row>
    <row r="134" spans="8:13" x14ac:dyDescent="0.25">
      <c r="H134" s="15"/>
      <c r="I134" s="15"/>
      <c r="J134" s="15"/>
      <c r="K134" s="15"/>
      <c r="L134" s="15"/>
      <c r="M134" s="15"/>
    </row>
    <row r="135" spans="8:13" x14ac:dyDescent="0.25">
      <c r="H135" s="15"/>
      <c r="I135" s="15"/>
      <c r="J135" s="15"/>
      <c r="K135" s="15"/>
      <c r="L135" s="15"/>
      <c r="M135" s="15"/>
    </row>
    <row r="136" spans="8:13" x14ac:dyDescent="0.25">
      <c r="H136" s="15"/>
      <c r="I136" s="15"/>
      <c r="J136" s="15"/>
      <c r="K136" s="15"/>
      <c r="L136" s="15"/>
      <c r="M136" s="15"/>
    </row>
    <row r="137" spans="8:13" x14ac:dyDescent="0.25">
      <c r="H137" s="15"/>
      <c r="I137" s="15"/>
      <c r="J137" s="15"/>
      <c r="K137" s="15"/>
      <c r="L137" s="15"/>
      <c r="M137" s="15"/>
    </row>
    <row r="138" spans="8:13" x14ac:dyDescent="0.25">
      <c r="H138" s="15"/>
      <c r="I138" s="15"/>
      <c r="J138" s="15"/>
      <c r="K138" s="15"/>
      <c r="L138" s="15"/>
      <c r="M138" s="15"/>
    </row>
    <row r="139" spans="8:13" x14ac:dyDescent="0.25">
      <c r="H139" s="15"/>
      <c r="I139" s="15"/>
      <c r="J139" s="15"/>
      <c r="K139" s="15"/>
      <c r="L139" s="15"/>
      <c r="M139" s="15"/>
    </row>
    <row r="140" spans="8:13" x14ac:dyDescent="0.25">
      <c r="H140" s="15"/>
      <c r="I140" s="15"/>
      <c r="J140" s="15"/>
      <c r="K140" s="15"/>
      <c r="L140" s="15"/>
      <c r="M140" s="15"/>
    </row>
    <row r="141" spans="8:13" x14ac:dyDescent="0.25">
      <c r="H141" s="15"/>
      <c r="I141" s="15"/>
      <c r="J141" s="15"/>
      <c r="K141" s="15"/>
      <c r="L141" s="15"/>
      <c r="M141" s="15"/>
    </row>
    <row r="142" spans="8:13" x14ac:dyDescent="0.25">
      <c r="H142" s="15"/>
      <c r="I142" s="15"/>
      <c r="J142" s="15"/>
      <c r="K142" s="15"/>
      <c r="L142" s="15"/>
      <c r="M142" s="15"/>
    </row>
    <row r="143" spans="8:13" x14ac:dyDescent="0.25">
      <c r="H143" s="15"/>
      <c r="I143" s="15"/>
      <c r="J143" s="15"/>
      <c r="K143" s="15"/>
      <c r="L143" s="15"/>
      <c r="M143" s="15"/>
    </row>
    <row r="144" spans="8:13" x14ac:dyDescent="0.25">
      <c r="H144" s="15"/>
      <c r="I144" s="15"/>
      <c r="J144" s="15"/>
      <c r="K144" s="15"/>
      <c r="L144" s="15"/>
      <c r="M144" s="15"/>
    </row>
    <row r="145" spans="8:13" x14ac:dyDescent="0.25">
      <c r="H145" s="15"/>
      <c r="I145" s="15"/>
      <c r="J145" s="15"/>
      <c r="K145" s="15"/>
      <c r="L145" s="15"/>
      <c r="M145" s="15"/>
    </row>
    <row r="146" spans="8:13" x14ac:dyDescent="0.25">
      <c r="H146" s="15"/>
      <c r="I146" s="15"/>
      <c r="J146" s="15"/>
      <c r="K146" s="15"/>
      <c r="L146" s="15"/>
      <c r="M146" s="15"/>
    </row>
    <row r="147" spans="8:13" x14ac:dyDescent="0.25">
      <c r="H147" s="15"/>
      <c r="I147" s="15"/>
      <c r="J147" s="15"/>
      <c r="K147" s="15"/>
      <c r="L147" s="15"/>
      <c r="M147" s="15"/>
    </row>
    <row r="148" spans="8:13" x14ac:dyDescent="0.25">
      <c r="H148" s="15"/>
      <c r="I148" s="15"/>
      <c r="J148" s="15"/>
      <c r="K148" s="15"/>
      <c r="L148" s="15"/>
      <c r="M148" s="15"/>
    </row>
    <row r="149" spans="8:13" x14ac:dyDescent="0.25">
      <c r="H149" s="15"/>
      <c r="I149" s="15"/>
      <c r="J149" s="15"/>
      <c r="K149" s="15"/>
      <c r="L149" s="15"/>
      <c r="M149" s="15"/>
    </row>
    <row r="150" spans="8:13" x14ac:dyDescent="0.25">
      <c r="H150" s="15"/>
      <c r="I150" s="15"/>
      <c r="J150" s="15"/>
      <c r="K150" s="15"/>
      <c r="L150" s="15"/>
      <c r="M150" s="15"/>
    </row>
    <row r="151" spans="8:13" x14ac:dyDescent="0.25">
      <c r="H151" s="15"/>
      <c r="I151" s="15"/>
      <c r="J151" s="15"/>
      <c r="K151" s="15"/>
      <c r="L151" s="15"/>
      <c r="M151" s="15"/>
    </row>
    <row r="152" spans="8:13" x14ac:dyDescent="0.25">
      <c r="H152" s="15"/>
      <c r="I152" s="15"/>
      <c r="J152" s="15"/>
      <c r="K152" s="15"/>
      <c r="L152" s="15"/>
      <c r="M152" s="15"/>
    </row>
    <row r="153" spans="8:13" x14ac:dyDescent="0.25">
      <c r="H153" s="15"/>
      <c r="I153" s="15"/>
      <c r="J153" s="15"/>
      <c r="K153" s="15"/>
      <c r="L153" s="15"/>
      <c r="M153" s="15"/>
    </row>
    <row r="154" spans="8:13" x14ac:dyDescent="0.25">
      <c r="H154" s="15"/>
      <c r="I154" s="15"/>
      <c r="J154" s="15"/>
      <c r="K154" s="15"/>
      <c r="L154" s="15"/>
      <c r="M154" s="15"/>
    </row>
    <row r="155" spans="8:13" x14ac:dyDescent="0.25">
      <c r="H155" s="15"/>
      <c r="I155" s="15"/>
      <c r="J155" s="15"/>
      <c r="K155" s="15"/>
      <c r="L155" s="15"/>
      <c r="M155" s="15"/>
    </row>
    <row r="156" spans="8:13" x14ac:dyDescent="0.25">
      <c r="H156" s="15"/>
      <c r="I156" s="15"/>
      <c r="J156" s="15"/>
      <c r="K156" s="15"/>
      <c r="L156" s="15"/>
      <c r="M156" s="15"/>
    </row>
    <row r="157" spans="8:13" x14ac:dyDescent="0.25">
      <c r="H157" s="15"/>
      <c r="I157" s="15"/>
      <c r="J157" s="15"/>
      <c r="K157" s="15"/>
      <c r="L157" s="15"/>
      <c r="M157" s="15"/>
    </row>
    <row r="158" spans="8:13" x14ac:dyDescent="0.25">
      <c r="H158" s="15"/>
      <c r="I158" s="15"/>
      <c r="J158" s="15"/>
      <c r="K158" s="15"/>
      <c r="L158" s="15"/>
      <c r="M158" s="15"/>
    </row>
    <row r="159" spans="8:13" x14ac:dyDescent="0.25">
      <c r="H159" s="15"/>
      <c r="I159" s="15"/>
      <c r="J159" s="15"/>
      <c r="K159" s="15"/>
      <c r="L159" s="15"/>
      <c r="M159" s="15"/>
    </row>
    <row r="160" spans="8:13" x14ac:dyDescent="0.25">
      <c r="H160" s="15"/>
      <c r="I160" s="15"/>
      <c r="J160" s="15"/>
      <c r="K160" s="15"/>
      <c r="L160" s="15"/>
      <c r="M160" s="15"/>
    </row>
    <row r="161" spans="8:13" x14ac:dyDescent="0.25">
      <c r="H161" s="15"/>
      <c r="I161" s="15"/>
      <c r="J161" s="15"/>
      <c r="K161" s="15"/>
      <c r="L161" s="15"/>
      <c r="M161" s="15"/>
    </row>
    <row r="162" spans="8:13" x14ac:dyDescent="0.25">
      <c r="H162" s="15"/>
      <c r="I162" s="15"/>
      <c r="J162" s="15"/>
      <c r="K162" s="15"/>
      <c r="L162" s="15"/>
      <c r="M162" s="15"/>
    </row>
    <row r="163" spans="8:13" x14ac:dyDescent="0.25">
      <c r="H163" s="15"/>
      <c r="I163" s="15"/>
      <c r="J163" s="15"/>
      <c r="K163" s="15"/>
      <c r="L163" s="15"/>
      <c r="M163" s="15"/>
    </row>
    <row r="164" spans="8:13" x14ac:dyDescent="0.25">
      <c r="H164" s="15"/>
      <c r="I164" s="15"/>
      <c r="J164" s="15"/>
      <c r="K164" s="15"/>
      <c r="L164" s="15"/>
      <c r="M164" s="15"/>
    </row>
    <row r="165" spans="8:13" x14ac:dyDescent="0.25">
      <c r="H165" s="15"/>
      <c r="I165" s="15"/>
      <c r="J165" s="15"/>
      <c r="K165" s="15"/>
      <c r="L165" s="15"/>
      <c r="M165" s="15"/>
    </row>
    <row r="166" spans="8:13" x14ac:dyDescent="0.25">
      <c r="H166" s="15"/>
      <c r="I166" s="15"/>
      <c r="J166" s="15"/>
      <c r="K166" s="15"/>
      <c r="L166" s="15"/>
      <c r="M166" s="15"/>
    </row>
    <row r="167" spans="8:13" x14ac:dyDescent="0.25">
      <c r="H167" s="15"/>
      <c r="I167" s="15"/>
      <c r="J167" s="15"/>
      <c r="K167" s="15"/>
      <c r="L167" s="15"/>
      <c r="M167" s="15"/>
    </row>
    <row r="168" spans="8:13" x14ac:dyDescent="0.25">
      <c r="H168" s="15"/>
      <c r="I168" s="15"/>
      <c r="J168" s="15"/>
      <c r="K168" s="15"/>
      <c r="L168" s="15"/>
      <c r="M168" s="15"/>
    </row>
    <row r="169" spans="8:13" x14ac:dyDescent="0.25">
      <c r="H169" s="15"/>
      <c r="I169" s="15"/>
      <c r="J169" s="15"/>
      <c r="K169" s="15"/>
      <c r="L169" s="15"/>
      <c r="M169" s="15"/>
    </row>
    <row r="170" spans="8:13" x14ac:dyDescent="0.25">
      <c r="H170" s="15"/>
      <c r="I170" s="15"/>
      <c r="J170" s="15"/>
      <c r="K170" s="15"/>
      <c r="L170" s="15"/>
      <c r="M170" s="15"/>
    </row>
    <row r="171" spans="8:13" x14ac:dyDescent="0.25">
      <c r="H171" s="15"/>
      <c r="I171" s="15"/>
      <c r="J171" s="15"/>
      <c r="K171" s="15"/>
      <c r="L171" s="15"/>
      <c r="M171" s="15"/>
    </row>
    <row r="172" spans="8:13" x14ac:dyDescent="0.25">
      <c r="H172" s="15"/>
      <c r="I172" s="15"/>
      <c r="J172" s="15"/>
      <c r="K172" s="15"/>
      <c r="L172" s="15"/>
      <c r="M172" s="15"/>
    </row>
    <row r="173" spans="8:13" x14ac:dyDescent="0.25">
      <c r="H173" s="15"/>
      <c r="I173" s="15"/>
      <c r="J173" s="15"/>
      <c r="K173" s="15"/>
      <c r="L173" s="15"/>
      <c r="M173" s="15"/>
    </row>
    <row r="174" spans="8:13" x14ac:dyDescent="0.25">
      <c r="H174" s="15"/>
      <c r="I174" s="15"/>
      <c r="J174" s="15"/>
      <c r="K174" s="15"/>
      <c r="L174" s="15"/>
      <c r="M174" s="15"/>
    </row>
  </sheetData>
  <mergeCells count="11">
    <mergeCell ref="A3:L3"/>
    <mergeCell ref="G7:I7"/>
    <mergeCell ref="D7:F7"/>
    <mergeCell ref="B7:C7"/>
    <mergeCell ref="O7:O8"/>
    <mergeCell ref="M1:N1"/>
    <mergeCell ref="J58:K58"/>
    <mergeCell ref="A2:N2"/>
    <mergeCell ref="J7:L7"/>
    <mergeCell ref="M7:N7"/>
    <mergeCell ref="A7:A8"/>
  </mergeCells>
  <phoneticPr fontId="0" type="noConversion"/>
  <pageMargins left="0.75" right="0.75" top="1" bottom="1" header="0.5" footer="0.5"/>
  <pageSetup paperSize="9" scale="6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мун программы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Serova</cp:lastModifiedBy>
  <cp:lastPrinted>2019-03-04T07:54:40Z</cp:lastPrinted>
  <dcterms:created xsi:type="dcterms:W3CDTF">1996-10-08T23:32:33Z</dcterms:created>
  <dcterms:modified xsi:type="dcterms:W3CDTF">2019-03-20T11:22:31Z</dcterms:modified>
</cp:coreProperties>
</file>