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600" windowHeight="5685" activeTab="1"/>
  </bookViews>
  <sheets>
    <sheet name="0503117 (ДетКБК)" sheetId="1" r:id="rId1"/>
    <sheet name="0503117 (ДетКБК.КОСГУ)" sheetId="2" r:id="rId2"/>
  </sheets>
  <definedNames/>
  <calcPr fullCalcOnLoad="1" fullPrecision="0"/>
</workbook>
</file>

<file path=xl/sharedStrings.xml><?xml version="1.0" encoding="utf-8"?>
<sst xmlns="http://schemas.openxmlformats.org/spreadsheetml/2006/main" count="1194" uniqueCount="222">
  <si>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</si>
  <si>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</si>
  <si>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</si>
  <si>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</si>
  <si>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</si>
  <si>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</si>
  <si>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</si>
  <si>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</si>
  <si>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</si>
  <si>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</si>
  <si>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</si>
  <si>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</si>
  <si>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</si>
  <si>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</si>
  <si>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</si>
  <si>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</si>
  <si>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</si>
  <si>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</si>
  <si>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</si>
  <si>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</si>
  <si>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</si>
  <si>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</si>
  <si>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</si>
  <si>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</si>
  <si>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</si>
  <si>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</si>
  <si>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</si>
  <si>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</si>
  <si>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</si>
  <si>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</si>
  <si>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</si>
  <si>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</si>
  <si>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</si>
  <si>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</si>
  <si>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</si>
  <si>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</si>
  <si>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</si>
  <si>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</si>
  <si>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</si>
  <si>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</si>
  <si>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</si>
  <si>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</si>
  <si>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</si>
  <si>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</si>
  <si>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</si>
  <si>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</si>
  <si>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</si>
  <si>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</si>
  <si>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</si>
  <si>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</si>
  <si>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</si>
  <si>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</si>
  <si>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</si>
  <si>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</si>
  <si>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</si>
  <si>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</si>
  <si>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</si>
  <si>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</si>
  <si>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</si>
  <si>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</si>
  <si>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</si>
  <si>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августа 2023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</si>
  <si>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</si>
  <si>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</si>
  <si>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</si>
  <si>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</si>
  <si>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МЕСЯЦ</t>
  </si>
  <si>
    <t>3</t>
  </si>
  <si>
    <t>01.08.2023</t>
  </si>
  <si>
    <t>49655151</t>
  </si>
  <si>
    <t>Уменьшение прочих остатков денежных средств бюджетов городских поселений</t>
  </si>
  <si>
    <t>01050201130000610</t>
  </si>
  <si>
    <t>01050201130000510</t>
  </si>
  <si>
    <t>Увеличение прочих остатков денежных средств бюджетов городских поселений</t>
  </si>
  <si>
    <t>000</t>
  </si>
  <si>
    <t xml:space="preserve"> Прочая закупка товаров, работ и услуг </t>
  </si>
  <si>
    <t>0103</t>
  </si>
  <si>
    <t>4100011000</t>
  </si>
  <si>
    <t>244</t>
  </si>
  <si>
    <t xml:space="preserve"> Иные межбюджетные трансферты </t>
  </si>
  <si>
    <t>0104</t>
  </si>
  <si>
    <t>8100002000</t>
  </si>
  <si>
    <t>540</t>
  </si>
  <si>
    <t xml:space="preserve"> Резервные средства </t>
  </si>
  <si>
    <t>0111</t>
  </si>
  <si>
    <t>8100004000</t>
  </si>
  <si>
    <t>870</t>
  </si>
  <si>
    <t>0113</t>
  </si>
  <si>
    <t>4100014000</t>
  </si>
  <si>
    <t>4100099999</t>
  </si>
  <si>
    <t xml:space="preserve"> Уплата иных платежей </t>
  </si>
  <si>
    <t>853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</si>
  <si>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</si>
  <si>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8100006000</t>
  </si>
  <si>
    <t>813</t>
  </si>
  <si>
    <t>0310</t>
  </si>
  <si>
    <t>4200099999</t>
  </si>
  <si>
    <t xml:space="preserve"> Иные выплаты населению </t>
  </si>
  <si>
    <t>360</t>
  </si>
  <si>
    <t>0314</t>
  </si>
  <si>
    <t>5300099999</t>
  </si>
  <si>
    <t>5500061920</t>
  </si>
  <si>
    <t>0409</t>
  </si>
  <si>
    <t>4300071520</t>
  </si>
  <si>
    <t>4300071540</t>
  </si>
  <si>
    <t>4300099999</t>
  </si>
  <si>
    <t>43000S1520</t>
  </si>
  <si>
    <t>43000S1540</t>
  </si>
  <si>
    <t>0412</t>
  </si>
  <si>
    <t>4500099999</t>
  </si>
  <si>
    <t>5100099999</t>
  </si>
  <si>
    <t>0501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</si>
  <si>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</si>
  <si>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</si>
  <si>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 xml:space="preserve"> Закупка товаров, работ и услуг в целях капитального ремонта государственного (муниципального) имущества </t>
  </si>
  <si>
    <t>4610099999</t>
  </si>
  <si>
    <t>243</t>
  </si>
  <si>
    <t>5200099999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</si>
  <si>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</si>
  <si>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0502</t>
  </si>
  <si>
    <t>4620013000</t>
  </si>
  <si>
    <t>811</t>
  </si>
  <si>
    <t xml:space="preserve"> Бюджетные инвестиции в объекты капитального строительства государственной (муниципальной) собственности </t>
  </si>
  <si>
    <t>4620072370</t>
  </si>
  <si>
    <t>414</t>
  </si>
  <si>
    <t>4620099999</t>
  </si>
  <si>
    <t>46200S2370</t>
  </si>
  <si>
    <t>462F552430</t>
  </si>
  <si>
    <t>0503</t>
  </si>
  <si>
    <t>4100072090</t>
  </si>
  <si>
    <t>41000S2090</t>
  </si>
  <si>
    <t>4400099999</t>
  </si>
  <si>
    <t>440F255550</t>
  </si>
  <si>
    <t>4710099999</t>
  </si>
  <si>
    <t xml:space="preserve"> Закупка энергетических ресурсов </t>
  </si>
  <si>
    <t>247</t>
  </si>
  <si>
    <t>4720099999</t>
  </si>
  <si>
    <t>4730099999</t>
  </si>
  <si>
    <t>47300L2990</t>
  </si>
  <si>
    <t>4740075430</t>
  </si>
  <si>
    <t>4740076170</t>
  </si>
  <si>
    <t>4740076210</t>
  </si>
  <si>
    <t>4740099999</t>
  </si>
  <si>
    <t>47400S5430</t>
  </si>
  <si>
    <t>47400S6210</t>
  </si>
  <si>
    <t>4750076100</t>
  </si>
  <si>
    <t>47500S6100</t>
  </si>
  <si>
    <t>5400099999</t>
  </si>
  <si>
    <t>0505</t>
  </si>
  <si>
    <t>4620016000</t>
  </si>
  <si>
    <t>0707</t>
  </si>
  <si>
    <t>4810099999</t>
  </si>
  <si>
    <t>0801</t>
  </si>
  <si>
    <t>4820099999</t>
  </si>
  <si>
    <t xml:space="preserve"> Иные пенсии, социальные доплаты к пенсиям </t>
  </si>
  <si>
    <t>1001</t>
  </si>
  <si>
    <t>4100012000</t>
  </si>
  <si>
    <t>312</t>
  </si>
  <si>
    <t>1102</t>
  </si>
  <si>
    <t>4900099999</t>
  </si>
  <si>
    <t>5020099999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</si>
  <si>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</si>
  <si>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</si>
  <si>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</si>
  <si>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</si>
  <si>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</si>
  <si>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</si>
  <si>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</si>
  <si>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</si>
  <si>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</si>
  <si>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</si>
  <si>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</si>
  <si>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</si>
  <si>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10102140010000110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</si>
  <si>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</si>
  <si>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</si>
  <si>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</si>
  <si>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</si>
  <si>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</si>
  <si>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</si>
  <si>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</si>
  <si>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</si>
  <si>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Единый сельскохозяйственный налог</t>
  </si>
  <si>
    <t>10503010010000110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</si>
  <si>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</si>
  <si>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</si>
  <si>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</si>
  <si>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</si>
  <si>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</si>
  <si>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</si>
  <si>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</si>
  <si>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</si>
  <si>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</si>
  <si>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</si>
  <si>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</si>
  <si>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</si>
  <si>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</si>
  <si>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</si>
  <si>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</si>
  <si>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11109080130000120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</si>
  <si>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</si>
  <si>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</si>
  <si>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</si>
  <si>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</si>
  <si>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</si>
  <si>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</si>
  <si>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</si>
  <si>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11607090130000140</t>
  </si>
  <si>
    <t>Субсидии бюджетам городских поселений на строительство и реконструкцию (модернизацию) объектов питьевого водоснабжения</t>
  </si>
  <si>
    <t>20225243130000150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</si>
  <si>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</si>
  <si>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20225299130000150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</si>
  <si>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</si>
  <si>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</si>
  <si>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 бюджетам городских поселений</t>
  </si>
  <si>
    <t>20229999130000150</t>
  </si>
  <si>
    <t>Прочие межбюджетные трансферты, передаваемые бюджетам городских поселений</t>
  </si>
  <si>
    <t>20249999130000150</t>
  </si>
  <si>
    <t>Прочие безвозмездные поступления в бюджеты городских поселений</t>
  </si>
  <si>
    <t>20705030130000150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</si>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</sst>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"/>
    <numFmt numFmtId="176" formatCode="00\ 00\ 00\ 00\ 00\ 0000"/>
    <numFmt numFmtId="177" formatCode="000\ 00\ 00\ 00\ 00\ 00\ 0000\ 000"/>
    <numFmt numFmtId="178" formatCode="[$-FC19]d\ mmmm\ yyyy\ &quot;г.&quot;"/>
  </numFmts>
  <fonts count="2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25">
    <xf numFmtId="0" fontId="0" fillId="0" borderId="0" xfId="0" applyAlignment="1">
      <alignment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4" fontId="19" fillId="18" borderId="19" xfId="0" applyNumberFormat="1" applyFont="1" applyFill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49" fontId="0" fillId="0" borderId="24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19" borderId="26" xfId="0" applyFont="1" applyFill="1" applyBorder="1" applyAlignment="1" applyProtection="1">
      <alignment horizontal="left" wrapText="1"/>
      <protection/>
    </xf>
    <xf numFmtId="49" fontId="2" fillId="19" borderId="27" xfId="0" applyNumberFormat="1" applyFont="1" applyFill="1" applyBorder="1" applyAlignment="1" applyProtection="1">
      <alignment horizontal="center" wrapText="1"/>
      <protection/>
    </xf>
    <xf numFmtId="49" fontId="19" fillId="19" borderId="28" xfId="0" applyNumberFormat="1" applyFont="1" applyFill="1" applyBorder="1" applyAlignment="1" applyProtection="1">
      <alignment wrapText="1"/>
      <protection/>
    </xf>
    <xf numFmtId="4" fontId="19" fillId="18" borderId="10" xfId="0" applyNumberFormat="1" applyFont="1" applyFill="1" applyBorder="1" applyAlignment="1" applyProtection="1">
      <alignment horizontal="right"/>
      <protection/>
    </xf>
    <xf numFmtId="4" fontId="19" fillId="18" borderId="29" xfId="0" applyNumberFormat="1" applyFont="1" applyFill="1" applyBorder="1" applyAlignment="1" applyProtection="1">
      <alignment horizontal="right"/>
      <protection/>
    </xf>
    <xf numFmtId="0" fontId="2" fillId="19" borderId="17" xfId="0" applyFont="1" applyFill="1" applyBorder="1" applyAlignment="1" applyProtection="1">
      <alignment horizontal="left" wrapText="1"/>
      <protection/>
    </xf>
    <xf numFmtId="49" fontId="2" fillId="19" borderId="30" xfId="0" applyNumberFormat="1" applyFont="1" applyFill="1" applyBorder="1" applyAlignment="1" applyProtection="1">
      <alignment horizontal="center" wrapText="1"/>
      <protection/>
    </xf>
    <xf numFmtId="49" fontId="2" fillId="19" borderId="18" xfId="0" applyNumberFormat="1" applyFont="1" applyFill="1" applyBorder="1" applyAlignment="1" applyProtection="1">
      <alignment wrapText="1"/>
      <protection/>
    </xf>
    <xf numFmtId="4" fontId="2" fillId="19" borderId="10" xfId="0" applyNumberFormat="1" applyFont="1" applyFill="1" applyBorder="1" applyAlignment="1" applyProtection="1">
      <alignment horizontal="right"/>
      <protection/>
    </xf>
    <xf numFmtId="4" fontId="2" fillId="19" borderId="11" xfId="0" applyNumberFormat="1" applyFont="1" applyFill="1" applyBorder="1" applyAlignment="1" applyProtection="1">
      <alignment horizontal="right"/>
      <protection/>
    </xf>
    <xf numFmtId="4" fontId="2" fillId="19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" fontId="19" fillId="20" borderId="31" xfId="0" applyNumberFormat="1" applyFont="1" applyFill="1" applyBorder="1" applyAlignment="1" applyProtection="1">
      <alignment horizontal="right" wrapText="1"/>
      <protection/>
    </xf>
    <xf numFmtId="49" fontId="2" fillId="2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33" xfId="0" applyFont="1" applyBorder="1" applyAlignment="1" applyProtection="1">
      <alignment horizontal="left" wrapText="1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20" borderId="39" xfId="0" applyNumberFormat="1" applyFont="1" applyFill="1" applyBorder="1" applyAlignment="1" applyProtection="1">
      <alignment horizontal="right"/>
      <protection/>
    </xf>
    <xf numFmtId="4" fontId="2" fillId="2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" fontId="19" fillId="18" borderId="42" xfId="0" applyNumberFormat="1" applyFont="1" applyFill="1" applyBorder="1" applyAlignment="1" applyProtection="1">
      <alignment horizontal="right"/>
      <protection/>
    </xf>
    <xf numFmtId="4" fontId="2" fillId="19" borderId="12" xfId="0" applyNumberFormat="1" applyFont="1" applyFill="1" applyBorder="1" applyAlignment="1" applyProtection="1">
      <alignment horizontal="right"/>
      <protection/>
    </xf>
    <xf numFmtId="4" fontId="2" fillId="19" borderId="18" xfId="0" applyNumberFormat="1" applyFont="1" applyFill="1" applyBorder="1" applyAlignment="1" applyProtection="1">
      <alignment horizontal="right"/>
      <protection/>
    </xf>
    <xf numFmtId="4" fontId="2" fillId="19" borderId="19" xfId="0" applyNumberFormat="1" applyFont="1" applyFill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" fontId="19" fillId="20" borderId="19" xfId="0" applyNumberFormat="1" applyFont="1" applyFill="1" applyBorder="1" applyAlignment="1" applyProtection="1">
      <alignment horizontal="right" wrapText="1"/>
      <protection/>
    </xf>
    <xf numFmtId="49" fontId="2" fillId="20" borderId="0" xfId="0" applyNumberFormat="1" applyFont="1" applyFill="1" applyBorder="1" applyAlignment="1" applyProtection="1">
      <alignment horizontal="right"/>
      <protection/>
    </xf>
    <xf numFmtId="0" fontId="2" fillId="0" borderId="43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  <xf numFmtId="0" fontId="2" fillId="19" borderId="44" xfId="0" applyFont="1" applyFill="1" applyBorder="1" applyAlignment="1" applyProtection="1">
      <alignment horizontal="left" wrapText="1"/>
      <protection/>
    </xf>
    <xf numFmtId="0" fontId="2" fillId="19" borderId="45" xfId="0" applyFont="1" applyFill="1" applyBorder="1" applyAlignment="1" applyProtection="1">
      <alignment horizontal="center" wrapText="1"/>
      <protection/>
    </xf>
    <xf numFmtId="49" fontId="19" fillId="19" borderId="46" xfId="0" applyNumberFormat="1" applyFont="1" applyFill="1" applyBorder="1" applyAlignment="1" applyProtection="1">
      <alignment/>
      <protection/>
    </xf>
    <xf numFmtId="4" fontId="19" fillId="7" borderId="47" xfId="0" applyNumberFormat="1" applyFont="1" applyFill="1" applyBorder="1" applyAlignment="1" applyProtection="1">
      <alignment horizontal="right"/>
      <protection/>
    </xf>
    <xf numFmtId="49" fontId="19" fillId="19" borderId="48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0" fillId="0" borderId="24" xfId="0" applyNumberForma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19" borderId="49" xfId="0" applyFont="1" applyFill="1" applyBorder="1" applyAlignment="1" applyProtection="1">
      <alignment horizontal="left" wrapText="1"/>
      <protection/>
    </xf>
    <xf numFmtId="4" fontId="19" fillId="7" borderId="42" xfId="0" applyNumberFormat="1" applyFont="1" applyFill="1" applyBorder="1" applyAlignment="1" applyProtection="1">
      <alignment horizontal="right"/>
      <protection/>
    </xf>
    <xf numFmtId="4" fontId="19" fillId="7" borderId="29" xfId="0" applyNumberFormat="1" applyFont="1" applyFill="1" applyBorder="1" applyAlignment="1" applyProtection="1">
      <alignment horizontal="right"/>
      <protection/>
    </xf>
    <xf numFmtId="0" fontId="2" fillId="19" borderId="50" xfId="0" applyFont="1" applyFill="1" applyBorder="1" applyAlignment="1" applyProtection="1">
      <alignment horizontal="left" wrapText="1"/>
      <protection/>
    </xf>
    <xf numFmtId="49" fontId="2" fillId="19" borderId="51" xfId="0" applyNumberFormat="1" applyFont="1" applyFill="1" applyBorder="1" applyAlignment="1" applyProtection="1">
      <alignment horizontal="center" wrapText="1"/>
      <protection/>
    </xf>
    <xf numFmtId="49" fontId="2" fillId="19" borderId="40" xfId="0" applyNumberFormat="1" applyFont="1" applyFill="1" applyBorder="1" applyAlignment="1" applyProtection="1">
      <alignment wrapText="1"/>
      <protection/>
    </xf>
    <xf numFmtId="4" fontId="2" fillId="19" borderId="52" xfId="0" applyNumberFormat="1" applyFont="1" applyFill="1" applyBorder="1" applyAlignment="1" applyProtection="1">
      <alignment horizontal="center"/>
      <protection/>
    </xf>
    <xf numFmtId="4" fontId="2" fillId="19" borderId="53" xfId="0" applyNumberFormat="1" applyFont="1" applyFill="1" applyBorder="1" applyAlignment="1" applyProtection="1">
      <alignment horizontal="center"/>
      <protection/>
    </xf>
    <xf numFmtId="4" fontId="2" fillId="19" borderId="54" xfId="0" applyNumberFormat="1" applyFont="1" applyFill="1" applyBorder="1" applyAlignment="1" applyProtection="1">
      <alignment horizontal="center"/>
      <protection/>
    </xf>
    <xf numFmtId="49" fontId="2" fillId="19" borderId="32" xfId="0" applyNumberFormat="1" applyFont="1" applyFill="1" applyBorder="1" applyAlignment="1" applyProtection="1">
      <alignment horizontal="center" wrapText="1"/>
      <protection/>
    </xf>
    <xf numFmtId="49" fontId="19" fillId="19" borderId="11" xfId="0" applyNumberFormat="1" applyFont="1" applyFill="1" applyBorder="1" applyAlignment="1" applyProtection="1">
      <alignment/>
      <protection/>
    </xf>
    <xf numFmtId="4" fontId="19" fillId="18" borderId="31" xfId="0" applyNumberFormat="1" applyFont="1" applyFill="1" applyBorder="1" applyAlignment="1" applyProtection="1">
      <alignment horizontal="right"/>
      <protection/>
    </xf>
    <xf numFmtId="49" fontId="2" fillId="19" borderId="18" xfId="0" applyNumberFormat="1" applyFont="1" applyFill="1" applyBorder="1" applyAlignment="1" applyProtection="1">
      <alignment/>
      <protection/>
    </xf>
    <xf numFmtId="4" fontId="2" fillId="19" borderId="12" xfId="0" applyNumberFormat="1" applyFont="1" applyFill="1" applyBorder="1" applyAlignment="1" applyProtection="1">
      <alignment horizontal="center"/>
      <protection/>
    </xf>
    <xf numFmtId="4" fontId="2" fillId="19" borderId="18" xfId="0" applyNumberFormat="1" applyFont="1" applyFill="1" applyBorder="1" applyAlignment="1" applyProtection="1">
      <alignment horizontal="center"/>
      <protection/>
    </xf>
    <xf numFmtId="4" fontId="2" fillId="19" borderId="19" xfId="0" applyNumberFormat="1" applyFont="1" applyFill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20" borderId="31" xfId="0" applyNumberFormat="1" applyFont="1" applyFill="1" applyBorder="1" applyAlignment="1" applyProtection="1">
      <alignment horizontal="center"/>
      <protection/>
    </xf>
    <xf numFmtId="4" fontId="2" fillId="20" borderId="0" xfId="0" applyNumberFormat="1" applyFont="1" applyFill="1" applyBorder="1" applyAlignment="1" applyProtection="1">
      <alignment horizontal="center"/>
      <protection/>
    </xf>
    <xf numFmtId="49" fontId="19" fillId="18" borderId="18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 wrapText="1"/>
      <protection/>
    </xf>
    <xf numFmtId="0" fontId="19" fillId="19" borderId="31" xfId="0" applyNumberFormat="1" applyFont="1" applyFill="1" applyBorder="1" applyAlignment="1" applyProtection="1">
      <alignment horizontal="center"/>
      <protection/>
    </xf>
    <xf numFmtId="0" fontId="2" fillId="20" borderId="0" xfId="0" applyFont="1" applyFill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49" fontId="19" fillId="19" borderId="19" xfId="0" applyNumberFormat="1" applyFont="1" applyFill="1" applyBorder="1" applyAlignment="1" applyProtection="1">
      <alignment horizontal="center"/>
      <protection/>
    </xf>
    <xf numFmtId="49" fontId="2" fillId="20" borderId="0" xfId="0" applyNumberFormat="1" applyFont="1" applyFill="1" applyAlignment="1" applyProtection="1">
      <alignment/>
      <protection/>
    </xf>
    <xf numFmtId="49" fontId="2" fillId="0" borderId="55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0" fontId="2" fillId="21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left" wrapText="1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2" fillId="22" borderId="50" xfId="0" applyFont="1" applyFill="1" applyBorder="1" applyAlignment="1" applyProtection="1">
      <alignment horizontal="left" wrapText="1"/>
      <protection locked="0"/>
    </xf>
    <xf numFmtId="49" fontId="2" fillId="22" borderId="32" xfId="0" applyNumberFormat="1" applyFont="1" applyFill="1" applyBorder="1" applyAlignment="1" applyProtection="1">
      <alignment horizontal="center" wrapText="1"/>
      <protection/>
    </xf>
    <xf numFmtId="49" fontId="2" fillId="22" borderId="13" xfId="0" applyNumberFormat="1" applyFont="1" applyFill="1" applyBorder="1" applyAlignment="1" applyProtection="1">
      <alignment horizontal="center" wrapText="1"/>
      <protection locked="0"/>
    </xf>
    <xf numFmtId="49" fontId="2" fillId="22" borderId="18" xfId="0" applyNumberFormat="1" applyFont="1" applyFill="1" applyBorder="1" applyAlignment="1" applyProtection="1">
      <alignment wrapText="1"/>
      <protection locked="0"/>
    </xf>
    <xf numFmtId="4" fontId="2" fillId="22" borderId="10" xfId="0" applyNumberFormat="1" applyFont="1" applyFill="1" applyBorder="1" applyAlignment="1" applyProtection="1">
      <alignment horizontal="right" wrapText="1"/>
      <protection locked="0"/>
    </xf>
    <xf numFmtId="4" fontId="2" fillId="22" borderId="11" xfId="0" applyNumberFormat="1" applyFont="1" applyFill="1" applyBorder="1" applyAlignment="1" applyProtection="1">
      <alignment horizontal="right" wrapText="1"/>
      <protection locked="0"/>
    </xf>
    <xf numFmtId="4" fontId="19" fillId="23" borderId="31" xfId="0" applyNumberFormat="1" applyFont="1" applyFill="1" applyBorder="1" applyAlignment="1" applyProtection="1">
      <alignment horizontal="right" wrapText="1"/>
      <protection/>
    </xf>
    <xf numFmtId="4" fontId="2" fillId="23" borderId="0" xfId="0" applyNumberFormat="1" applyFont="1" applyFill="1" applyBorder="1" applyAlignment="1" applyProtection="1">
      <alignment horizontal="right" wrapText="1"/>
      <protection/>
    </xf>
    <xf numFmtId="0" fontId="2" fillId="22" borderId="0" xfId="0" applyNumberFormat="1" applyFont="1" applyFill="1" applyAlignment="1" applyProtection="1">
      <alignment wrapText="1"/>
      <protection/>
    </xf>
    <xf numFmtId="0" fontId="2" fillId="22" borderId="0" xfId="0" applyFont="1" applyFill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 wrapText="1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19" fillId="18" borderId="57" xfId="0" applyNumberFormat="1" applyFont="1" applyFill="1" applyBorder="1" applyAlignment="1" applyProtection="1">
      <alignment horizontal="center"/>
      <protection/>
    </xf>
    <xf numFmtId="49" fontId="19" fillId="18" borderId="58" xfId="0" applyNumberFormat="1" applyFont="1" applyFill="1" applyBorder="1" applyAlignment="1" applyProtection="1">
      <alignment horizontal="center"/>
      <protection/>
    </xf>
    <xf numFmtId="49" fontId="19" fillId="18" borderId="12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22" borderId="59" xfId="0" applyNumberFormat="1" applyFont="1" applyFill="1" applyBorder="1" applyAlignment="1" applyProtection="1">
      <alignment horizontal="center" wrapText="1"/>
      <protection locked="0"/>
    </xf>
    <xf numFmtId="49" fontId="2" fillId="22" borderId="58" xfId="0" applyNumberFormat="1" applyFont="1" applyFill="1" applyBorder="1" applyAlignment="1" applyProtection="1">
      <alignment horizontal="center" wrapText="1"/>
      <protection locked="0"/>
    </xf>
    <xf numFmtId="49" fontId="2" fillId="22" borderId="12" xfId="0" applyNumberFormat="1" applyFont="1" applyFill="1" applyBorder="1" applyAlignment="1" applyProtection="1">
      <alignment horizontal="center" wrapText="1"/>
      <protection locked="0"/>
    </xf>
    <xf numFmtId="49" fontId="19" fillId="19" borderId="57" xfId="0" applyNumberFormat="1" applyFont="1" applyFill="1" applyBorder="1" applyAlignment="1" applyProtection="1">
      <alignment horizontal="center"/>
      <protection/>
    </xf>
    <xf numFmtId="49" fontId="19" fillId="19" borderId="58" xfId="0" applyNumberFormat="1" applyFont="1" applyFill="1" applyBorder="1" applyAlignment="1" applyProtection="1">
      <alignment horizontal="center"/>
      <protection/>
    </xf>
    <xf numFmtId="49" fontId="19" fillId="19" borderId="12" xfId="0" applyNumberFormat="1" applyFont="1" applyFill="1" applyBorder="1" applyAlignment="1" applyProtection="1">
      <alignment horizontal="center"/>
      <protection/>
    </xf>
    <xf numFmtId="49" fontId="2" fillId="19" borderId="57" xfId="0" applyNumberFormat="1" applyFont="1" applyFill="1" applyBorder="1" applyAlignment="1" applyProtection="1">
      <alignment horizontal="center"/>
      <protection/>
    </xf>
    <xf numFmtId="49" fontId="2" fillId="19" borderId="58" xfId="0" applyNumberFormat="1" applyFont="1" applyFill="1" applyBorder="1" applyAlignment="1" applyProtection="1">
      <alignment horizontal="center"/>
      <protection/>
    </xf>
    <xf numFmtId="49" fontId="2" fillId="19" borderId="12" xfId="0" applyNumberFormat="1" applyFont="1" applyFill="1" applyBorder="1" applyAlignment="1" applyProtection="1">
      <alignment horizontal="center"/>
      <protection/>
    </xf>
    <xf numFmtId="49" fontId="2" fillId="19" borderId="57" xfId="0" applyNumberFormat="1" applyFont="1" applyFill="1" applyBorder="1" applyAlignment="1" applyProtection="1">
      <alignment horizontal="center" wrapText="1"/>
      <protection/>
    </xf>
    <xf numFmtId="49" fontId="2" fillId="19" borderId="58" xfId="0" applyNumberFormat="1" applyFont="1" applyFill="1" applyBorder="1" applyAlignment="1" applyProtection="1">
      <alignment horizontal="center" wrapText="1"/>
      <protection/>
    </xf>
    <xf numFmtId="49" fontId="2" fillId="19" borderId="12" xfId="0" applyNumberFormat="1" applyFont="1" applyFill="1" applyBorder="1" applyAlignment="1" applyProtection="1">
      <alignment horizontal="center" wrapText="1"/>
      <protection/>
    </xf>
    <xf numFmtId="49" fontId="19" fillId="19" borderId="60" xfId="0" applyNumberFormat="1" applyFont="1" applyFill="1" applyBorder="1" applyAlignment="1" applyProtection="1">
      <alignment horizontal="center"/>
      <protection/>
    </xf>
    <xf numFmtId="49" fontId="19" fillId="19" borderId="61" xfId="0" applyNumberFormat="1" applyFont="1" applyFill="1" applyBorder="1" applyAlignment="1" applyProtection="1">
      <alignment horizontal="center"/>
      <protection/>
    </xf>
    <xf numFmtId="49" fontId="19" fillId="19" borderId="47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49" fontId="19" fillId="19" borderId="63" xfId="0" applyNumberFormat="1" applyFont="1" applyFill="1" applyBorder="1" applyAlignment="1" applyProtection="1">
      <alignment horizontal="center" wrapText="1"/>
      <protection/>
    </xf>
    <xf numFmtId="49" fontId="19" fillId="19" borderId="64" xfId="0" applyNumberFormat="1" applyFont="1" applyFill="1" applyBorder="1" applyAlignment="1" applyProtection="1">
      <alignment horizontal="center" wrapText="1"/>
      <protection/>
    </xf>
    <xf numFmtId="49" fontId="19" fillId="19" borderId="42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58" xfId="0" applyNumberFormat="1" applyFont="1" applyBorder="1" applyAlignment="1" applyProtection="1">
      <alignment horizontal="left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65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57" xfId="0" applyNumberFormat="1" applyFont="1" applyBorder="1" applyAlignment="1" applyProtection="1">
      <alignment horizontal="center"/>
      <protection/>
    </xf>
    <xf numFmtId="49" fontId="2" fillId="0" borderId="58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66" xfId="0" applyNumberFormat="1" applyFont="1" applyBorder="1" applyAlignment="1" applyProtection="1">
      <alignment horizontal="center" vertical="center" wrapText="1"/>
      <protection/>
    </xf>
    <xf numFmtId="49" fontId="2" fillId="0" borderId="67" xfId="0" applyNumberFormat="1" applyFont="1" applyBorder="1" applyAlignment="1" applyProtection="1">
      <alignment horizontal="center" vertical="center" wrapText="1"/>
      <protection/>
    </xf>
    <xf numFmtId="49" fontId="2" fillId="0" borderId="68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69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19" borderId="41" xfId="0" applyNumberFormat="1" applyFont="1" applyFill="1" applyBorder="1" applyAlignment="1" applyProtection="1">
      <alignment horizontal="center" wrapText="1"/>
      <protection/>
    </xf>
    <xf numFmtId="49" fontId="2" fillId="19" borderId="66" xfId="0" applyNumberFormat="1" applyFont="1" applyFill="1" applyBorder="1" applyAlignment="1" applyProtection="1">
      <alignment horizontal="center" wrapText="1"/>
      <protection/>
    </xf>
    <xf numFmtId="49" fontId="2" fillId="19" borderId="67" xfId="0" applyNumberFormat="1" applyFont="1" applyFill="1" applyBorder="1" applyAlignment="1" applyProtection="1">
      <alignment horizontal="center" wrapText="1"/>
      <protection/>
    </xf>
    <xf numFmtId="49" fontId="19" fillId="19" borderId="69" xfId="0" applyNumberFormat="1" applyFont="1" applyFill="1" applyBorder="1" applyAlignment="1" applyProtection="1">
      <alignment horizontal="center"/>
      <protection/>
    </xf>
    <xf numFmtId="49" fontId="19" fillId="19" borderId="24" xfId="0" applyNumberFormat="1" applyFont="1" applyFill="1" applyBorder="1" applyAlignment="1" applyProtection="1">
      <alignment horizontal="center"/>
      <protection/>
    </xf>
    <xf numFmtId="49" fontId="19" fillId="19" borderId="10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Border="1" applyAlignment="1" applyProtection="1">
      <alignment horizontal="center"/>
      <protection locked="0"/>
    </xf>
    <xf numFmtId="49" fontId="2" fillId="0" borderId="58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70" xfId="0" applyNumberFormat="1" applyFont="1" applyBorder="1" applyAlignment="1" applyProtection="1">
      <alignment horizontal="center" wrapText="1"/>
      <protection locked="0"/>
    </xf>
    <xf numFmtId="49" fontId="2" fillId="0" borderId="58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875" style="16" customWidth="1"/>
    <col min="2" max="2" width="44.75390625" style="16" customWidth="1"/>
    <col min="3" max="4" width="5.75390625" style="16" customWidth="1"/>
    <col min="5" max="5" width="6.75390625" style="16" customWidth="1"/>
    <col min="6" max="6" width="11.75390625" style="16" customWidth="1"/>
    <col min="7" max="7" width="5.75390625" style="16" customWidth="1"/>
    <col min="8" max="8" width="4.75390625" style="16" hidden="1" customWidth="1"/>
    <col min="9" max="11" width="19.75390625" style="16" customWidth="1"/>
    <col min="12" max="12" width="24.25390625" style="17" hidden="1" customWidth="1"/>
    <col min="13" max="13" width="51.125" style="17" hidden="1" customWidth="1"/>
    <col min="14" max="14" width="56.75390625" style="17" hidden="1" customWidth="1"/>
    <col min="15" max="21" width="0" style="17" hidden="1" customWidth="1"/>
    <col min="22" max="22" width="0.875" style="16" customWidth="1"/>
    <col min="23" max="16384" width="9.125" style="16" customWidth="1"/>
  </cols>
  <sheetData>
    <row r="1" ht="4.5" customHeight="1"/>
    <row r="2" spans="2:13" ht="15.75" thickBot="1">
      <c r="B2" s="185" t="s">
        <v>36</v>
      </c>
      <c r="C2" s="185"/>
      <c r="D2" s="185"/>
      <c r="E2" s="185"/>
      <c r="F2" s="185"/>
      <c r="G2" s="185"/>
      <c r="H2" s="185"/>
      <c r="I2" s="185"/>
      <c r="J2" s="186"/>
      <c r="K2" s="18" t="s">
        <v>3</v>
      </c>
      <c r="L2" s="19" t="s">
        <v>64</v>
      </c>
      <c r="M2" s="20"/>
    </row>
    <row r="3" spans="2:13" ht="12.75">
      <c r="B3" s="21"/>
      <c r="C3" s="22"/>
      <c r="D3" s="23"/>
      <c r="E3" s="23"/>
      <c r="F3" s="23"/>
      <c r="G3" s="23"/>
      <c r="H3" s="23"/>
      <c r="I3" s="24"/>
      <c r="J3" s="24"/>
      <c r="K3" s="25" t="s">
        <v>19</v>
      </c>
      <c r="L3" s="19" t="s">
        <v>67</v>
      </c>
      <c r="M3" s="20"/>
    </row>
    <row r="4" spans="2:13" ht="12.75">
      <c r="B4" s="26" t="s">
        <v>52</v>
      </c>
      <c r="C4" s="189" t="s">
        <v>61</v>
      </c>
      <c r="D4" s="189"/>
      <c r="E4" s="189"/>
      <c r="F4" s="27"/>
      <c r="G4" s="27"/>
      <c r="H4" s="190"/>
      <c r="I4" s="190"/>
      <c r="J4" s="26" t="s">
        <v>22</v>
      </c>
      <c r="K4" s="145">
        <v>45139</v>
      </c>
      <c r="L4" s="19" t="s">
        <v>8</v>
      </c>
      <c r="M4" s="20"/>
    </row>
    <row r="5" spans="2:13" ht="12.75">
      <c r="B5" s="22"/>
      <c r="C5" s="22"/>
      <c r="D5" s="22"/>
      <c r="E5" s="22"/>
      <c r="F5" s="22"/>
      <c r="G5" s="22"/>
      <c r="H5" s="22"/>
      <c r="I5" s="28"/>
      <c r="J5" s="29" t="s">
        <v>21</v>
      </c>
      <c r="K5" s="142" t="s">
        <v>62</v>
      </c>
      <c r="L5" s="19" t="s">
        <v>68</v>
      </c>
      <c r="M5" s="20"/>
    </row>
    <row r="6" spans="2:14" ht="22.5">
      <c r="B6" s="22" t="s">
        <v>37</v>
      </c>
      <c r="C6" s="187" t="s">
        <v>63</v>
      </c>
      <c r="D6" s="187"/>
      <c r="E6" s="187"/>
      <c r="F6" s="187"/>
      <c r="G6" s="187"/>
      <c r="H6" s="187"/>
      <c r="I6" s="187"/>
      <c r="J6" s="29" t="s">
        <v>30</v>
      </c>
      <c r="K6" s="143" t="s">
        <v>64</v>
      </c>
      <c r="L6" s="19"/>
      <c r="M6" s="20"/>
      <c r="N6" s="31" t="s">
        <v>63</v>
      </c>
    </row>
    <row r="7" spans="2:14" ht="12.75">
      <c r="B7" s="22" t="s">
        <v>38</v>
      </c>
      <c r="C7" s="188" t="s">
        <v>60</v>
      </c>
      <c r="D7" s="188"/>
      <c r="E7" s="188"/>
      <c r="F7" s="188"/>
      <c r="G7" s="188"/>
      <c r="H7" s="188"/>
      <c r="I7" s="188"/>
      <c r="J7" s="29" t="s">
        <v>58</v>
      </c>
      <c r="K7" s="143" t="s">
        <v>69</v>
      </c>
      <c r="L7" s="19" t="s">
        <v>67</v>
      </c>
      <c r="M7" s="20"/>
      <c r="N7" s="31" t="s">
        <v>60</v>
      </c>
    </row>
    <row r="8" spans="2:12" ht="12.75">
      <c r="B8" s="32" t="s">
        <v>59</v>
      </c>
      <c r="C8" s="22"/>
      <c r="D8" s="22"/>
      <c r="E8" s="22"/>
      <c r="F8" s="22"/>
      <c r="G8" s="22"/>
      <c r="H8" s="22"/>
      <c r="I8" s="28"/>
      <c r="J8" s="29"/>
      <c r="K8" s="30"/>
      <c r="L8" s="19"/>
    </row>
    <row r="9" spans="2:12" ht="13.5" thickBot="1">
      <c r="B9" s="22" t="s">
        <v>1</v>
      </c>
      <c r="C9" s="22"/>
      <c r="D9" s="22"/>
      <c r="E9" s="22"/>
      <c r="F9" s="22"/>
      <c r="G9" s="22"/>
      <c r="H9" s="22"/>
      <c r="I9" s="28"/>
      <c r="J9" s="28"/>
      <c r="K9" s="33" t="s">
        <v>0</v>
      </c>
      <c r="L9" s="19" t="s">
        <v>65</v>
      </c>
    </row>
    <row r="10" spans="2:12" ht="15">
      <c r="B10" s="194" t="s">
        <v>29</v>
      </c>
      <c r="C10" s="194"/>
      <c r="D10" s="194"/>
      <c r="E10" s="194"/>
      <c r="F10" s="194"/>
      <c r="G10" s="194"/>
      <c r="H10" s="194"/>
      <c r="I10" s="194"/>
      <c r="J10" s="194"/>
      <c r="K10" s="194"/>
      <c r="L10" s="34" t="s">
        <v>66</v>
      </c>
    </row>
    <row r="11" spans="2:12" ht="12.75">
      <c r="B11" s="35"/>
      <c r="C11" s="35"/>
      <c r="D11" s="36"/>
      <c r="E11" s="36"/>
      <c r="F11" s="36"/>
      <c r="G11" s="36"/>
      <c r="H11" s="36"/>
      <c r="I11" s="37"/>
      <c r="J11" s="37"/>
      <c r="K11" s="38"/>
      <c r="L11" s="39"/>
    </row>
    <row r="12" spans="2:12" ht="12.75" customHeight="1">
      <c r="B12" s="193" t="s">
        <v>39</v>
      </c>
      <c r="C12" s="163" t="s">
        <v>40</v>
      </c>
      <c r="D12" s="198" t="s">
        <v>41</v>
      </c>
      <c r="E12" s="199"/>
      <c r="F12" s="199"/>
      <c r="G12" s="200"/>
      <c r="H12" s="208"/>
      <c r="I12" s="163" t="s">
        <v>42</v>
      </c>
      <c r="J12" s="163" t="s">
        <v>23</v>
      </c>
      <c r="K12" s="162" t="s">
        <v>43</v>
      </c>
      <c r="L12" s="40"/>
    </row>
    <row r="13" spans="2:12" ht="12.75">
      <c r="B13" s="193"/>
      <c r="C13" s="163"/>
      <c r="D13" s="201"/>
      <c r="E13" s="202"/>
      <c r="F13" s="202"/>
      <c r="G13" s="203"/>
      <c r="H13" s="209"/>
      <c r="I13" s="163"/>
      <c r="J13" s="163"/>
      <c r="K13" s="162"/>
      <c r="L13" s="40"/>
    </row>
    <row r="14" spans="2:12" ht="12.75">
      <c r="B14" s="193"/>
      <c r="C14" s="163"/>
      <c r="D14" s="204"/>
      <c r="E14" s="205"/>
      <c r="F14" s="205"/>
      <c r="G14" s="206"/>
      <c r="H14" s="210"/>
      <c r="I14" s="163"/>
      <c r="J14" s="163"/>
      <c r="K14" s="162"/>
      <c r="L14" s="40"/>
    </row>
    <row r="15" spans="2:12" ht="13.5" thickBot="1">
      <c r="B15" s="41">
        <v>1</v>
      </c>
      <c r="C15" s="42">
        <v>2</v>
      </c>
      <c r="D15" s="179">
        <v>3</v>
      </c>
      <c r="E15" s="180"/>
      <c r="F15" s="180"/>
      <c r="G15" s="181"/>
      <c r="H15" s="43"/>
      <c r="I15" s="44" t="s">
        <v>2</v>
      </c>
      <c r="J15" s="44" t="s">
        <v>25</v>
      </c>
      <c r="K15" s="45" t="s">
        <v>26</v>
      </c>
      <c r="L15" s="46"/>
    </row>
    <row r="16" spans="2:11" ht="12.75">
      <c r="B16" s="47" t="s">
        <v>28</v>
      </c>
      <c r="C16" s="48" t="s">
        <v>6</v>
      </c>
      <c r="D16" s="182" t="s">
        <v>17</v>
      </c>
      <c r="E16" s="183"/>
      <c r="F16" s="183"/>
      <c r="G16" s="184"/>
      <c r="H16" s="49"/>
      <c r="I16" s="50">
        <v>137198824.74</v>
      </c>
      <c r="J16" s="50">
        <v>83219995.7</v>
      </c>
      <c r="K16" s="51">
        <v>54240296.96</v>
      </c>
    </row>
    <row r="17" spans="2:11" ht="12.75">
      <c r="B17" s="52" t="s">
        <v>4</v>
      </c>
      <c r="C17" s="53"/>
      <c r="D17" s="173"/>
      <c r="E17" s="174"/>
      <c r="F17" s="174"/>
      <c r="G17" s="175"/>
      <c r="H17" s="54"/>
      <c r="I17" s="55"/>
      <c r="J17" s="56"/>
      <c r="K17" s="57"/>
    </row>
    <row r="18" spans="2:21" s="63" customFormat="1" ht="78.75">
      <c r="B18" s="9" t="s">
        <v>161</v>
      </c>
      <c r="C18" s="58" t="s">
        <v>6</v>
      </c>
      <c r="D18" s="6" t="s">
        <v>162</v>
      </c>
      <c r="E18" s="220" t="s">
        <v>163</v>
      </c>
      <c r="F18" s="221"/>
      <c r="G18" s="222"/>
      <c r="H18" s="13"/>
      <c r="I18" s="2">
        <v>8007300</v>
      </c>
      <c r="J18" s="3">
        <v>4297604.24</v>
      </c>
      <c r="K18" s="59">
        <f aca="true" t="shared" si="0" ref="K18:K47">IF(IF(I18="",0,I18)=0,0,(IF(I18&gt;0,IF(J18&gt;I18,0,I18-J18),IF(J18&gt;I18,I18-J18,0))))</f>
        <v>3709695.76</v>
      </c>
      <c r="L18" s="60"/>
      <c r="M18" s="61" t="str">
        <f aca="true" t="shared" si="1" ref="M18:M47">IF(D18="","000",D18)&amp;IF(E18="","00000000000000000",E18)</f>
        <v>18210102010010000110</v>
      </c>
      <c r="N18" s="62"/>
      <c r="O18" s="62"/>
      <c r="P18" s="62"/>
      <c r="Q18" s="62"/>
      <c r="R18" s="62"/>
      <c r="S18" s="62"/>
      <c r="T18" s="62"/>
      <c r="U18" s="62"/>
    </row>
    <row r="19" spans="2:21" s="63" customFormat="1" ht="90">
      <c r="B19" s="9" t="s">
        <v>164</v>
      </c>
      <c r="C19" s="58" t="s">
        <v>6</v>
      </c>
      <c r="D19" s="6" t="s">
        <v>162</v>
      </c>
      <c r="E19" s="220" t="s">
        <v>165</v>
      </c>
      <c r="F19" s="221"/>
      <c r="G19" s="222"/>
      <c r="H19" s="13"/>
      <c r="I19" s="2">
        <v>4000</v>
      </c>
      <c r="J19" s="3">
        <v>17509.61</v>
      </c>
      <c r="K19" s="59">
        <f t="shared" si="0"/>
        <v>0</v>
      </c>
      <c r="L19" s="60"/>
      <c r="M19" s="61" t="str">
        <f t="shared" si="1"/>
        <v>18210102020010000110</v>
      </c>
      <c r="N19" s="62"/>
      <c r="O19" s="62"/>
      <c r="P19" s="62"/>
      <c r="Q19" s="62"/>
      <c r="R19" s="62"/>
      <c r="S19" s="62"/>
      <c r="T19" s="62"/>
      <c r="U19" s="62"/>
    </row>
    <row r="20" spans="2:21" s="63" customFormat="1" ht="33.75">
      <c r="B20" s="9" t="s">
        <v>166</v>
      </c>
      <c r="C20" s="58" t="s">
        <v>6</v>
      </c>
      <c r="D20" s="6" t="s">
        <v>162</v>
      </c>
      <c r="E20" s="220" t="s">
        <v>167</v>
      </c>
      <c r="F20" s="221"/>
      <c r="G20" s="222"/>
      <c r="H20" s="13"/>
      <c r="I20" s="2">
        <v>32000</v>
      </c>
      <c r="J20" s="3">
        <v>72410.17</v>
      </c>
      <c r="K20" s="59">
        <f t="shared" si="0"/>
        <v>0</v>
      </c>
      <c r="L20" s="60"/>
      <c r="M20" s="61" t="str">
        <f t="shared" si="1"/>
        <v>18210102030010000110</v>
      </c>
      <c r="N20" s="62"/>
      <c r="O20" s="62"/>
      <c r="P20" s="62"/>
      <c r="Q20" s="62"/>
      <c r="R20" s="62"/>
      <c r="S20" s="62"/>
      <c r="T20" s="62"/>
      <c r="U20" s="62"/>
    </row>
    <row r="21" spans="2:21" s="63" customFormat="1" ht="101.25">
      <c r="B21" s="9" t="s">
        <v>168</v>
      </c>
      <c r="C21" s="58" t="s">
        <v>6</v>
      </c>
      <c r="D21" s="6" t="s">
        <v>162</v>
      </c>
      <c r="E21" s="220" t="s">
        <v>169</v>
      </c>
      <c r="F21" s="221"/>
      <c r="G21" s="222"/>
      <c r="H21" s="13"/>
      <c r="I21" s="2">
        <v>300700</v>
      </c>
      <c r="J21" s="3">
        <v>324000</v>
      </c>
      <c r="K21" s="59">
        <f t="shared" si="0"/>
        <v>0</v>
      </c>
      <c r="L21" s="60"/>
      <c r="M21" s="61" t="str">
        <f t="shared" si="1"/>
        <v>18210102080010000110</v>
      </c>
      <c r="N21" s="62"/>
      <c r="O21" s="62"/>
      <c r="P21" s="62"/>
      <c r="Q21" s="62"/>
      <c r="R21" s="62"/>
      <c r="S21" s="62"/>
      <c r="T21" s="62"/>
      <c r="U21" s="62"/>
    </row>
    <row r="22" spans="2:21" s="63" customFormat="1" ht="45">
      <c r="B22" s="9" t="s">
        <v>170</v>
      </c>
      <c r="C22" s="58" t="s">
        <v>6</v>
      </c>
      <c r="D22" s="6" t="s">
        <v>162</v>
      </c>
      <c r="E22" s="220" t="s">
        <v>171</v>
      </c>
      <c r="F22" s="221"/>
      <c r="G22" s="222"/>
      <c r="H22" s="13"/>
      <c r="I22" s="2">
        <v>0</v>
      </c>
      <c r="J22" s="3">
        <v>321.8</v>
      </c>
      <c r="K22" s="59">
        <f t="shared" si="0"/>
        <v>0</v>
      </c>
      <c r="L22" s="60"/>
      <c r="M22" s="61" t="str">
        <f t="shared" si="1"/>
        <v>18210102130010000110</v>
      </c>
      <c r="N22" s="62"/>
      <c r="O22" s="62"/>
      <c r="P22" s="62"/>
      <c r="Q22" s="62"/>
      <c r="R22" s="62"/>
      <c r="S22" s="62"/>
      <c r="T22" s="62"/>
      <c r="U22" s="62"/>
    </row>
    <row r="23" spans="2:21" s="63" customFormat="1" ht="45">
      <c r="B23" s="9" t="s">
        <v>172</v>
      </c>
      <c r="C23" s="58" t="s">
        <v>6</v>
      </c>
      <c r="D23" s="6" t="s">
        <v>162</v>
      </c>
      <c r="E23" s="220" t="s">
        <v>173</v>
      </c>
      <c r="F23" s="221"/>
      <c r="G23" s="222"/>
      <c r="H23" s="13"/>
      <c r="I23" s="2">
        <v>0</v>
      </c>
      <c r="J23" s="3">
        <v>0.09</v>
      </c>
      <c r="K23" s="59">
        <f t="shared" si="0"/>
        <v>0</v>
      </c>
      <c r="L23" s="60"/>
      <c r="M23" s="61" t="str">
        <f t="shared" si="1"/>
        <v>18210102140010000110</v>
      </c>
      <c r="N23" s="62"/>
      <c r="O23" s="62"/>
      <c r="P23" s="62"/>
      <c r="Q23" s="62"/>
      <c r="R23" s="62"/>
      <c r="S23" s="62"/>
      <c r="T23" s="62"/>
      <c r="U23" s="62"/>
    </row>
    <row r="24" spans="2:21" s="63" customFormat="1" ht="101.25">
      <c r="B24" s="9" t="s">
        <v>174</v>
      </c>
      <c r="C24" s="58" t="s">
        <v>6</v>
      </c>
      <c r="D24" s="6" t="s">
        <v>162</v>
      </c>
      <c r="E24" s="220" t="s">
        <v>175</v>
      </c>
      <c r="F24" s="221"/>
      <c r="G24" s="222"/>
      <c r="H24" s="13"/>
      <c r="I24" s="2">
        <v>1067300</v>
      </c>
      <c r="J24" s="3">
        <v>743873.46</v>
      </c>
      <c r="K24" s="59">
        <f t="shared" si="0"/>
        <v>323426.54</v>
      </c>
      <c r="L24" s="60"/>
      <c r="M24" s="61" t="str">
        <f t="shared" si="1"/>
        <v>18210302231010000110</v>
      </c>
      <c r="N24" s="62"/>
      <c r="O24" s="62"/>
      <c r="P24" s="62"/>
      <c r="Q24" s="62"/>
      <c r="R24" s="62"/>
      <c r="S24" s="62"/>
      <c r="T24" s="62"/>
      <c r="U24" s="62"/>
    </row>
    <row r="25" spans="2:21" s="63" customFormat="1" ht="112.5">
      <c r="B25" s="9" t="s">
        <v>176</v>
      </c>
      <c r="C25" s="58" t="s">
        <v>6</v>
      </c>
      <c r="D25" s="6" t="s">
        <v>162</v>
      </c>
      <c r="E25" s="220" t="s">
        <v>177</v>
      </c>
      <c r="F25" s="221"/>
      <c r="G25" s="222"/>
      <c r="H25" s="13"/>
      <c r="I25" s="2">
        <v>7410</v>
      </c>
      <c r="J25" s="3">
        <v>3992.75</v>
      </c>
      <c r="K25" s="59">
        <f t="shared" si="0"/>
        <v>3417.25</v>
      </c>
      <c r="L25" s="60"/>
      <c r="M25" s="61" t="str">
        <f t="shared" si="1"/>
        <v>18210302241010000110</v>
      </c>
      <c r="N25" s="62"/>
      <c r="O25" s="62"/>
      <c r="P25" s="62"/>
      <c r="Q25" s="62"/>
      <c r="R25" s="62"/>
      <c r="S25" s="62"/>
      <c r="T25" s="62"/>
      <c r="U25" s="62"/>
    </row>
    <row r="26" spans="2:21" s="63" customFormat="1" ht="101.25">
      <c r="B26" s="9" t="s">
        <v>178</v>
      </c>
      <c r="C26" s="58" t="s">
        <v>6</v>
      </c>
      <c r="D26" s="6" t="s">
        <v>162</v>
      </c>
      <c r="E26" s="220" t="s">
        <v>179</v>
      </c>
      <c r="F26" s="221"/>
      <c r="G26" s="222"/>
      <c r="H26" s="13"/>
      <c r="I26" s="2">
        <v>1319400</v>
      </c>
      <c r="J26" s="3">
        <v>789220.67</v>
      </c>
      <c r="K26" s="59">
        <f t="shared" si="0"/>
        <v>530179.33</v>
      </c>
      <c r="L26" s="60"/>
      <c r="M26" s="61" t="str">
        <f t="shared" si="1"/>
        <v>18210302251010000110</v>
      </c>
      <c r="N26" s="62"/>
      <c r="O26" s="62"/>
      <c r="P26" s="62"/>
      <c r="Q26" s="62"/>
      <c r="R26" s="62"/>
      <c r="S26" s="62"/>
      <c r="T26" s="62"/>
      <c r="U26" s="62"/>
    </row>
    <row r="27" spans="2:21" s="63" customFormat="1" ht="101.25">
      <c r="B27" s="9" t="s">
        <v>180</v>
      </c>
      <c r="C27" s="58" t="s">
        <v>6</v>
      </c>
      <c r="D27" s="6" t="s">
        <v>162</v>
      </c>
      <c r="E27" s="220" t="s">
        <v>181</v>
      </c>
      <c r="F27" s="221"/>
      <c r="G27" s="222"/>
      <c r="H27" s="13"/>
      <c r="I27" s="2">
        <v>-140760</v>
      </c>
      <c r="J27" s="3">
        <v>-89640.15</v>
      </c>
      <c r="K27" s="59">
        <f t="shared" si="0"/>
        <v>-51119.85</v>
      </c>
      <c r="L27" s="60"/>
      <c r="M27" s="61" t="str">
        <f t="shared" si="1"/>
        <v>18210302261010000110</v>
      </c>
      <c r="N27" s="62"/>
      <c r="O27" s="62"/>
      <c r="P27" s="62"/>
      <c r="Q27" s="62"/>
      <c r="R27" s="62"/>
      <c r="S27" s="62"/>
      <c r="T27" s="62"/>
      <c r="U27" s="62"/>
    </row>
    <row r="28" spans="2:21" s="63" customFormat="1" ht="12.75">
      <c r="B28" s="9" t="s">
        <v>182</v>
      </c>
      <c r="C28" s="58" t="s">
        <v>6</v>
      </c>
      <c r="D28" s="6" t="s">
        <v>162</v>
      </c>
      <c r="E28" s="220" t="s">
        <v>183</v>
      </c>
      <c r="F28" s="221"/>
      <c r="G28" s="222"/>
      <c r="H28" s="13"/>
      <c r="I28" s="2">
        <v>324000</v>
      </c>
      <c r="J28" s="3">
        <v>360253.52</v>
      </c>
      <c r="K28" s="59">
        <f t="shared" si="0"/>
        <v>0</v>
      </c>
      <c r="L28" s="60"/>
      <c r="M28" s="61" t="str">
        <f t="shared" si="1"/>
        <v>18210503010010000110</v>
      </c>
      <c r="N28" s="62"/>
      <c r="O28" s="62"/>
      <c r="P28" s="62"/>
      <c r="Q28" s="62"/>
      <c r="R28" s="62"/>
      <c r="S28" s="62"/>
      <c r="T28" s="62"/>
      <c r="U28" s="62"/>
    </row>
    <row r="29" spans="2:21" s="63" customFormat="1" ht="33.75">
      <c r="B29" s="9" t="s">
        <v>184</v>
      </c>
      <c r="C29" s="58" t="s">
        <v>6</v>
      </c>
      <c r="D29" s="6" t="s">
        <v>162</v>
      </c>
      <c r="E29" s="220" t="s">
        <v>185</v>
      </c>
      <c r="F29" s="221"/>
      <c r="G29" s="222"/>
      <c r="H29" s="13"/>
      <c r="I29" s="2">
        <v>1350000</v>
      </c>
      <c r="J29" s="3">
        <v>187751.7</v>
      </c>
      <c r="K29" s="59">
        <f t="shared" si="0"/>
        <v>1162248.3</v>
      </c>
      <c r="L29" s="60"/>
      <c r="M29" s="61" t="str">
        <f t="shared" si="1"/>
        <v>18210601030130000110</v>
      </c>
      <c r="N29" s="62"/>
      <c r="O29" s="62"/>
      <c r="P29" s="62"/>
      <c r="Q29" s="62"/>
      <c r="R29" s="62"/>
      <c r="S29" s="62"/>
      <c r="T29" s="62"/>
      <c r="U29" s="62"/>
    </row>
    <row r="30" spans="2:21" s="63" customFormat="1" ht="33.75">
      <c r="B30" s="9" t="s">
        <v>186</v>
      </c>
      <c r="C30" s="58" t="s">
        <v>6</v>
      </c>
      <c r="D30" s="6" t="s">
        <v>162</v>
      </c>
      <c r="E30" s="220" t="s">
        <v>187</v>
      </c>
      <c r="F30" s="221"/>
      <c r="G30" s="222"/>
      <c r="H30" s="13"/>
      <c r="I30" s="2">
        <v>1480000</v>
      </c>
      <c r="J30" s="3">
        <v>1257300.3</v>
      </c>
      <c r="K30" s="59">
        <f t="shared" si="0"/>
        <v>222699.7</v>
      </c>
      <c r="L30" s="60"/>
      <c r="M30" s="61" t="str">
        <f t="shared" si="1"/>
        <v>18210606033130000110</v>
      </c>
      <c r="N30" s="62"/>
      <c r="O30" s="62"/>
      <c r="P30" s="62"/>
      <c r="Q30" s="62"/>
      <c r="R30" s="62"/>
      <c r="S30" s="62"/>
      <c r="T30" s="62"/>
      <c r="U30" s="62"/>
    </row>
    <row r="31" spans="2:21" s="63" customFormat="1" ht="33.75">
      <c r="B31" s="9" t="s">
        <v>188</v>
      </c>
      <c r="C31" s="58" t="s">
        <v>6</v>
      </c>
      <c r="D31" s="6" t="s">
        <v>162</v>
      </c>
      <c r="E31" s="220" t="s">
        <v>189</v>
      </c>
      <c r="F31" s="221"/>
      <c r="G31" s="222"/>
      <c r="H31" s="13"/>
      <c r="I31" s="2">
        <v>3200000</v>
      </c>
      <c r="J31" s="3">
        <v>388961.59</v>
      </c>
      <c r="K31" s="59">
        <f t="shared" si="0"/>
        <v>2811038.41</v>
      </c>
      <c r="L31" s="60"/>
      <c r="M31" s="61" t="str">
        <f t="shared" si="1"/>
        <v>18210606043130000110</v>
      </c>
      <c r="N31" s="62"/>
      <c r="O31" s="62"/>
      <c r="P31" s="62"/>
      <c r="Q31" s="62"/>
      <c r="R31" s="62"/>
      <c r="S31" s="62"/>
      <c r="T31" s="62"/>
      <c r="U31" s="62"/>
    </row>
    <row r="32" spans="2:21" s="63" customFormat="1" ht="67.5">
      <c r="B32" s="9" t="s">
        <v>190</v>
      </c>
      <c r="C32" s="58" t="s">
        <v>6</v>
      </c>
      <c r="D32" s="6" t="s">
        <v>9</v>
      </c>
      <c r="E32" s="220" t="s">
        <v>191</v>
      </c>
      <c r="F32" s="221"/>
      <c r="G32" s="222"/>
      <c r="H32" s="13"/>
      <c r="I32" s="2">
        <v>1300000</v>
      </c>
      <c r="J32" s="3">
        <v>997632.22</v>
      </c>
      <c r="K32" s="59">
        <f t="shared" si="0"/>
        <v>302367.78</v>
      </c>
      <c r="L32" s="60"/>
      <c r="M32" s="61" t="str">
        <f t="shared" si="1"/>
        <v>70011105013130000120</v>
      </c>
      <c r="N32" s="62"/>
      <c r="O32" s="62"/>
      <c r="P32" s="62"/>
      <c r="Q32" s="62"/>
      <c r="R32" s="62"/>
      <c r="S32" s="62"/>
      <c r="T32" s="62"/>
      <c r="U32" s="62"/>
    </row>
    <row r="33" spans="2:21" s="63" customFormat="1" ht="67.5">
      <c r="B33" s="9" t="s">
        <v>192</v>
      </c>
      <c r="C33" s="58" t="s">
        <v>6</v>
      </c>
      <c r="D33" s="6" t="s">
        <v>9</v>
      </c>
      <c r="E33" s="220" t="s">
        <v>193</v>
      </c>
      <c r="F33" s="221"/>
      <c r="G33" s="222"/>
      <c r="H33" s="13"/>
      <c r="I33" s="2">
        <v>32000</v>
      </c>
      <c r="J33" s="3">
        <v>32792.66</v>
      </c>
      <c r="K33" s="59">
        <f t="shared" si="0"/>
        <v>0</v>
      </c>
      <c r="L33" s="60"/>
      <c r="M33" s="61" t="str">
        <f t="shared" si="1"/>
        <v>70011105025130000120</v>
      </c>
      <c r="N33" s="62"/>
      <c r="O33" s="62"/>
      <c r="P33" s="62"/>
      <c r="Q33" s="62"/>
      <c r="R33" s="62"/>
      <c r="S33" s="62"/>
      <c r="T33" s="62"/>
      <c r="U33" s="62"/>
    </row>
    <row r="34" spans="2:21" s="63" customFormat="1" ht="33.75">
      <c r="B34" s="9" t="s">
        <v>194</v>
      </c>
      <c r="C34" s="58" t="s">
        <v>6</v>
      </c>
      <c r="D34" s="6" t="s">
        <v>9</v>
      </c>
      <c r="E34" s="220" t="s">
        <v>195</v>
      </c>
      <c r="F34" s="221"/>
      <c r="G34" s="222"/>
      <c r="H34" s="13"/>
      <c r="I34" s="2">
        <v>97600</v>
      </c>
      <c r="J34" s="3">
        <v>73874</v>
      </c>
      <c r="K34" s="59">
        <f t="shared" si="0"/>
        <v>23726</v>
      </c>
      <c r="L34" s="60"/>
      <c r="M34" s="61" t="str">
        <f t="shared" si="1"/>
        <v>70011105075130000120</v>
      </c>
      <c r="N34" s="62"/>
      <c r="O34" s="62"/>
      <c r="P34" s="62"/>
      <c r="Q34" s="62"/>
      <c r="R34" s="62"/>
      <c r="S34" s="62"/>
      <c r="T34" s="62"/>
      <c r="U34" s="62"/>
    </row>
    <row r="35" spans="2:21" s="63" customFormat="1" ht="67.5">
      <c r="B35" s="9" t="s">
        <v>196</v>
      </c>
      <c r="C35" s="58" t="s">
        <v>6</v>
      </c>
      <c r="D35" s="6" t="s">
        <v>9</v>
      </c>
      <c r="E35" s="220" t="s">
        <v>197</v>
      </c>
      <c r="F35" s="221"/>
      <c r="G35" s="222"/>
      <c r="H35" s="13"/>
      <c r="I35" s="2">
        <v>4100000</v>
      </c>
      <c r="J35" s="3">
        <v>2530379.44</v>
      </c>
      <c r="K35" s="59">
        <f t="shared" si="0"/>
        <v>1569620.56</v>
      </c>
      <c r="L35" s="60"/>
      <c r="M35" s="61" t="str">
        <f t="shared" si="1"/>
        <v>70011109045130000120</v>
      </c>
      <c r="N35" s="62"/>
      <c r="O35" s="62"/>
      <c r="P35" s="62"/>
      <c r="Q35" s="62"/>
      <c r="R35" s="62"/>
      <c r="S35" s="62"/>
      <c r="T35" s="62"/>
      <c r="U35" s="62"/>
    </row>
    <row r="36" spans="2:21" s="63" customFormat="1" ht="90">
      <c r="B36" s="9" t="s">
        <v>198</v>
      </c>
      <c r="C36" s="58" t="s">
        <v>6</v>
      </c>
      <c r="D36" s="6" t="s">
        <v>9</v>
      </c>
      <c r="E36" s="220" t="s">
        <v>199</v>
      </c>
      <c r="F36" s="221"/>
      <c r="G36" s="222"/>
      <c r="H36" s="13"/>
      <c r="I36" s="2">
        <v>0</v>
      </c>
      <c r="J36" s="3">
        <v>13566.38</v>
      </c>
      <c r="K36" s="59">
        <f t="shared" si="0"/>
        <v>0</v>
      </c>
      <c r="L36" s="60"/>
      <c r="M36" s="61" t="str">
        <f t="shared" si="1"/>
        <v>70011109080130000120</v>
      </c>
      <c r="N36" s="62"/>
      <c r="O36" s="62"/>
      <c r="P36" s="62"/>
      <c r="Q36" s="62"/>
      <c r="R36" s="62"/>
      <c r="S36" s="62"/>
      <c r="T36" s="62"/>
      <c r="U36" s="62"/>
    </row>
    <row r="37" spans="2:21" s="63" customFormat="1" ht="45">
      <c r="B37" s="9" t="s">
        <v>200</v>
      </c>
      <c r="C37" s="58" t="s">
        <v>6</v>
      </c>
      <c r="D37" s="6" t="s">
        <v>9</v>
      </c>
      <c r="E37" s="220" t="s">
        <v>201</v>
      </c>
      <c r="F37" s="221"/>
      <c r="G37" s="222"/>
      <c r="H37" s="13"/>
      <c r="I37" s="2">
        <v>530000</v>
      </c>
      <c r="J37" s="3">
        <v>648507.17</v>
      </c>
      <c r="K37" s="59">
        <f t="shared" si="0"/>
        <v>0</v>
      </c>
      <c r="L37" s="60"/>
      <c r="M37" s="61" t="str">
        <f t="shared" si="1"/>
        <v>70011406013130000430</v>
      </c>
      <c r="N37" s="62"/>
      <c r="O37" s="62"/>
      <c r="P37" s="62"/>
      <c r="Q37" s="62"/>
      <c r="R37" s="62"/>
      <c r="S37" s="62"/>
      <c r="T37" s="62"/>
      <c r="U37" s="62"/>
    </row>
    <row r="38" spans="2:21" s="63" customFormat="1" ht="45">
      <c r="B38" s="9" t="s">
        <v>202</v>
      </c>
      <c r="C38" s="58" t="s">
        <v>6</v>
      </c>
      <c r="D38" s="6" t="s">
        <v>9</v>
      </c>
      <c r="E38" s="220" t="s">
        <v>203</v>
      </c>
      <c r="F38" s="221"/>
      <c r="G38" s="222"/>
      <c r="H38" s="13"/>
      <c r="I38" s="2">
        <v>186000</v>
      </c>
      <c r="J38" s="3">
        <v>82724.72</v>
      </c>
      <c r="K38" s="59">
        <f t="shared" si="0"/>
        <v>103275.28</v>
      </c>
      <c r="L38" s="60"/>
      <c r="M38" s="61" t="str">
        <f t="shared" si="1"/>
        <v>70011406025130000430</v>
      </c>
      <c r="N38" s="62"/>
      <c r="O38" s="62"/>
      <c r="P38" s="62"/>
      <c r="Q38" s="62"/>
      <c r="R38" s="62"/>
      <c r="S38" s="62"/>
      <c r="T38" s="62"/>
      <c r="U38" s="62"/>
    </row>
    <row r="39" spans="2:21" s="63" customFormat="1" ht="67.5">
      <c r="B39" s="9" t="s">
        <v>204</v>
      </c>
      <c r="C39" s="58" t="s">
        <v>6</v>
      </c>
      <c r="D39" s="6" t="s">
        <v>9</v>
      </c>
      <c r="E39" s="220" t="s">
        <v>205</v>
      </c>
      <c r="F39" s="221"/>
      <c r="G39" s="222"/>
      <c r="H39" s="13"/>
      <c r="I39" s="2">
        <v>38000</v>
      </c>
      <c r="J39" s="3">
        <v>49571.33</v>
      </c>
      <c r="K39" s="59">
        <f t="shared" si="0"/>
        <v>0</v>
      </c>
      <c r="L39" s="60"/>
      <c r="M39" s="61" t="str">
        <f t="shared" si="1"/>
        <v>70011406313130000430</v>
      </c>
      <c r="N39" s="62"/>
      <c r="O39" s="62"/>
      <c r="P39" s="62"/>
      <c r="Q39" s="62"/>
      <c r="R39" s="62"/>
      <c r="S39" s="62"/>
      <c r="T39" s="62"/>
      <c r="U39" s="62"/>
    </row>
    <row r="40" spans="2:21" s="63" customFormat="1" ht="67.5">
      <c r="B40" s="9" t="s">
        <v>206</v>
      </c>
      <c r="C40" s="58" t="s">
        <v>6</v>
      </c>
      <c r="D40" s="6" t="s">
        <v>9</v>
      </c>
      <c r="E40" s="220" t="s">
        <v>207</v>
      </c>
      <c r="F40" s="221"/>
      <c r="G40" s="222"/>
      <c r="H40" s="13"/>
      <c r="I40" s="2">
        <v>0</v>
      </c>
      <c r="J40" s="3">
        <v>3235.19</v>
      </c>
      <c r="K40" s="59">
        <f t="shared" si="0"/>
        <v>0</v>
      </c>
      <c r="L40" s="60"/>
      <c r="M40" s="61" t="str">
        <f t="shared" si="1"/>
        <v>70011607090130000140</v>
      </c>
      <c r="N40" s="62"/>
      <c r="O40" s="62"/>
      <c r="P40" s="62"/>
      <c r="Q40" s="62"/>
      <c r="R40" s="62"/>
      <c r="S40" s="62"/>
      <c r="T40" s="62"/>
      <c r="U40" s="62"/>
    </row>
    <row r="41" spans="2:21" s="63" customFormat="1" ht="33.75">
      <c r="B41" s="9" t="s">
        <v>208</v>
      </c>
      <c r="C41" s="58" t="s">
        <v>6</v>
      </c>
      <c r="D41" s="6" t="s">
        <v>9</v>
      </c>
      <c r="E41" s="220" t="s">
        <v>209</v>
      </c>
      <c r="F41" s="221"/>
      <c r="G41" s="222"/>
      <c r="H41" s="13"/>
      <c r="I41" s="2">
        <v>96750830</v>
      </c>
      <c r="J41" s="3">
        <v>67611616.89</v>
      </c>
      <c r="K41" s="59">
        <f t="shared" si="0"/>
        <v>29139213.11</v>
      </c>
      <c r="L41" s="60"/>
      <c r="M41" s="61" t="str">
        <f t="shared" si="1"/>
        <v>70020225243130000150</v>
      </c>
      <c r="N41" s="62"/>
      <c r="O41" s="62"/>
      <c r="P41" s="62"/>
      <c r="Q41" s="62"/>
      <c r="R41" s="62"/>
      <c r="S41" s="62"/>
      <c r="T41" s="62"/>
      <c r="U41" s="62"/>
    </row>
    <row r="42" spans="2:21" s="63" customFormat="1" ht="56.25">
      <c r="B42" s="9" t="s">
        <v>210</v>
      </c>
      <c r="C42" s="58" t="s">
        <v>6</v>
      </c>
      <c r="D42" s="6" t="s">
        <v>9</v>
      </c>
      <c r="E42" s="220" t="s">
        <v>211</v>
      </c>
      <c r="F42" s="221"/>
      <c r="G42" s="222"/>
      <c r="H42" s="13"/>
      <c r="I42" s="2">
        <v>636417.24</v>
      </c>
      <c r="J42" s="3">
        <v>0</v>
      </c>
      <c r="K42" s="59">
        <f t="shared" si="0"/>
        <v>636417.24</v>
      </c>
      <c r="L42" s="60"/>
      <c r="M42" s="61" t="str">
        <f t="shared" si="1"/>
        <v>70020225299130000150</v>
      </c>
      <c r="N42" s="62"/>
      <c r="O42" s="62"/>
      <c r="P42" s="62"/>
      <c r="Q42" s="62"/>
      <c r="R42" s="62"/>
      <c r="S42" s="62"/>
      <c r="T42" s="62"/>
      <c r="U42" s="62"/>
    </row>
    <row r="43" spans="2:21" s="63" customFormat="1" ht="22.5">
      <c r="B43" s="9" t="s">
        <v>212</v>
      </c>
      <c r="C43" s="58" t="s">
        <v>6</v>
      </c>
      <c r="D43" s="6" t="s">
        <v>9</v>
      </c>
      <c r="E43" s="220" t="s">
        <v>213</v>
      </c>
      <c r="F43" s="221"/>
      <c r="G43" s="222"/>
      <c r="H43" s="13"/>
      <c r="I43" s="2">
        <v>712493</v>
      </c>
      <c r="J43" s="3">
        <v>676547.69</v>
      </c>
      <c r="K43" s="59">
        <f t="shared" si="0"/>
        <v>35945.31</v>
      </c>
      <c r="L43" s="60"/>
      <c r="M43" s="61" t="str">
        <f t="shared" si="1"/>
        <v>70020225555130000150</v>
      </c>
      <c r="N43" s="62"/>
      <c r="O43" s="62"/>
      <c r="P43" s="62"/>
      <c r="Q43" s="62"/>
      <c r="R43" s="62"/>
      <c r="S43" s="62"/>
      <c r="T43" s="62"/>
      <c r="U43" s="62"/>
    </row>
    <row r="44" spans="2:21" s="63" customFormat="1" ht="12.75">
      <c r="B44" s="9" t="s">
        <v>214</v>
      </c>
      <c r="C44" s="58" t="s">
        <v>6</v>
      </c>
      <c r="D44" s="6" t="s">
        <v>9</v>
      </c>
      <c r="E44" s="220" t="s">
        <v>215</v>
      </c>
      <c r="F44" s="221"/>
      <c r="G44" s="222"/>
      <c r="H44" s="13"/>
      <c r="I44" s="2">
        <v>14764500</v>
      </c>
      <c r="J44" s="3">
        <v>2739401.76</v>
      </c>
      <c r="K44" s="59">
        <f t="shared" si="0"/>
        <v>12025098.24</v>
      </c>
      <c r="L44" s="60"/>
      <c r="M44" s="61" t="str">
        <f t="shared" si="1"/>
        <v>70020229999130000150</v>
      </c>
      <c r="N44" s="62"/>
      <c r="O44" s="62"/>
      <c r="P44" s="62"/>
      <c r="Q44" s="62"/>
      <c r="R44" s="62"/>
      <c r="S44" s="62"/>
      <c r="T44" s="62"/>
      <c r="U44" s="62"/>
    </row>
    <row r="45" spans="2:21" s="63" customFormat="1" ht="22.5">
      <c r="B45" s="9" t="s">
        <v>216</v>
      </c>
      <c r="C45" s="58" t="s">
        <v>6</v>
      </c>
      <c r="D45" s="6" t="s">
        <v>9</v>
      </c>
      <c r="E45" s="220" t="s">
        <v>217</v>
      </c>
      <c r="F45" s="221"/>
      <c r="G45" s="222"/>
      <c r="H45" s="13"/>
      <c r="I45" s="2">
        <v>1782648</v>
      </c>
      <c r="J45" s="3">
        <v>89600</v>
      </c>
      <c r="K45" s="59">
        <f t="shared" si="0"/>
        <v>1693048</v>
      </c>
      <c r="L45" s="60"/>
      <c r="M45" s="61" t="str">
        <f t="shared" si="1"/>
        <v>70020249999130000150</v>
      </c>
      <c r="N45" s="62"/>
      <c r="O45" s="62"/>
      <c r="P45" s="62"/>
      <c r="Q45" s="62"/>
      <c r="R45" s="62"/>
      <c r="S45" s="62"/>
      <c r="T45" s="62"/>
      <c r="U45" s="62"/>
    </row>
    <row r="46" spans="2:21" s="63" customFormat="1" ht="22.5">
      <c r="B46" s="9" t="s">
        <v>218</v>
      </c>
      <c r="C46" s="58" t="s">
        <v>6</v>
      </c>
      <c r="D46" s="6" t="s">
        <v>9</v>
      </c>
      <c r="E46" s="220" t="s">
        <v>219</v>
      </c>
      <c r="F46" s="221"/>
      <c r="G46" s="222"/>
      <c r="H46" s="13"/>
      <c r="I46" s="2">
        <v>277100</v>
      </c>
      <c r="J46" s="3">
        <v>277100</v>
      </c>
      <c r="K46" s="59">
        <f t="shared" si="0"/>
        <v>0</v>
      </c>
      <c r="L46" s="60"/>
      <c r="M46" s="61" t="str">
        <f t="shared" si="1"/>
        <v>70020705030130000150</v>
      </c>
      <c r="N46" s="62"/>
      <c r="O46" s="62"/>
      <c r="P46" s="62"/>
      <c r="Q46" s="62"/>
      <c r="R46" s="62"/>
      <c r="S46" s="62"/>
      <c r="T46" s="62"/>
      <c r="U46" s="62"/>
    </row>
    <row r="47" spans="2:21" s="63" customFormat="1" ht="45">
      <c r="B47" s="9" t="s">
        <v>220</v>
      </c>
      <c r="C47" s="58" t="s">
        <v>6</v>
      </c>
      <c r="D47" s="6" t="s">
        <v>9</v>
      </c>
      <c r="E47" s="220" t="s">
        <v>221</v>
      </c>
      <c r="F47" s="221"/>
      <c r="G47" s="222"/>
      <c r="H47" s="13"/>
      <c r="I47" s="2">
        <v>-960113.5</v>
      </c>
      <c r="J47" s="3">
        <v>-960113.5</v>
      </c>
      <c r="K47" s="59">
        <f t="shared" si="0"/>
        <v>0</v>
      </c>
      <c r="L47" s="60"/>
      <c r="M47" s="61" t="str">
        <f t="shared" si="1"/>
        <v>70021960010130000150</v>
      </c>
      <c r="N47" s="62"/>
      <c r="O47" s="62"/>
      <c r="P47" s="62"/>
      <c r="Q47" s="62"/>
      <c r="R47" s="62"/>
      <c r="S47" s="62"/>
      <c r="T47" s="62"/>
      <c r="U47" s="62"/>
    </row>
    <row r="48" spans="2:12" ht="0.75" customHeight="1" thickBot="1">
      <c r="B48" s="64"/>
      <c r="C48" s="65"/>
      <c r="D48" s="66"/>
      <c r="E48" s="191"/>
      <c r="F48" s="191"/>
      <c r="G48" s="191"/>
      <c r="H48" s="207"/>
      <c r="I48" s="69"/>
      <c r="J48" s="70"/>
      <c r="K48" s="71"/>
      <c r="L48" s="72"/>
    </row>
    <row r="49" spans="2:12" ht="12.75">
      <c r="B49" s="73"/>
      <c r="C49" s="74"/>
      <c r="D49" s="27"/>
      <c r="E49" s="27"/>
      <c r="F49" s="27"/>
      <c r="G49" s="27"/>
      <c r="H49" s="27"/>
      <c r="I49" s="75"/>
      <c r="J49" s="75"/>
      <c r="K49" s="27"/>
      <c r="L49" s="19"/>
    </row>
    <row r="50" spans="2:12" ht="12.75" customHeight="1">
      <c r="B50" s="194" t="s">
        <v>24</v>
      </c>
      <c r="C50" s="194"/>
      <c r="D50" s="194"/>
      <c r="E50" s="194"/>
      <c r="F50" s="194"/>
      <c r="G50" s="194"/>
      <c r="H50" s="194"/>
      <c r="I50" s="194"/>
      <c r="J50" s="194"/>
      <c r="K50" s="194"/>
      <c r="L50" s="76"/>
    </row>
    <row r="51" spans="2:12" ht="12.75">
      <c r="B51" s="35"/>
      <c r="C51" s="35"/>
      <c r="D51" s="36"/>
      <c r="E51" s="36"/>
      <c r="F51" s="36"/>
      <c r="G51" s="36"/>
      <c r="H51" s="36"/>
      <c r="I51" s="37"/>
      <c r="J51" s="37"/>
      <c r="K51" s="29" t="s">
        <v>20</v>
      </c>
      <c r="L51" s="77"/>
    </row>
    <row r="52" spans="2:12" ht="12.75" customHeight="1">
      <c r="B52" s="193" t="s">
        <v>39</v>
      </c>
      <c r="C52" s="163" t="s">
        <v>40</v>
      </c>
      <c r="D52" s="198" t="s">
        <v>44</v>
      </c>
      <c r="E52" s="199"/>
      <c r="F52" s="199"/>
      <c r="G52" s="200"/>
      <c r="H52" s="208"/>
      <c r="I52" s="163" t="s">
        <v>42</v>
      </c>
      <c r="J52" s="163" t="s">
        <v>23</v>
      </c>
      <c r="K52" s="162" t="s">
        <v>43</v>
      </c>
      <c r="L52" s="40"/>
    </row>
    <row r="53" spans="2:12" ht="12.75">
      <c r="B53" s="193"/>
      <c r="C53" s="163"/>
      <c r="D53" s="201"/>
      <c r="E53" s="202"/>
      <c r="F53" s="202"/>
      <c r="G53" s="203"/>
      <c r="H53" s="209"/>
      <c r="I53" s="163"/>
      <c r="J53" s="163"/>
      <c r="K53" s="162"/>
      <c r="L53" s="40"/>
    </row>
    <row r="54" spans="2:12" ht="12.75">
      <c r="B54" s="193"/>
      <c r="C54" s="163"/>
      <c r="D54" s="204"/>
      <c r="E54" s="205"/>
      <c r="F54" s="205"/>
      <c r="G54" s="206"/>
      <c r="H54" s="210"/>
      <c r="I54" s="163"/>
      <c r="J54" s="163"/>
      <c r="K54" s="162"/>
      <c r="L54" s="40"/>
    </row>
    <row r="55" spans="2:12" ht="13.5" thickBot="1">
      <c r="B55" s="41">
        <v>1</v>
      </c>
      <c r="C55" s="78">
        <v>2</v>
      </c>
      <c r="D55" s="179">
        <v>3</v>
      </c>
      <c r="E55" s="180"/>
      <c r="F55" s="180"/>
      <c r="G55" s="181"/>
      <c r="H55" s="43"/>
      <c r="I55" s="79" t="s">
        <v>2</v>
      </c>
      <c r="J55" s="79" t="s">
        <v>25</v>
      </c>
      <c r="K55" s="80" t="s">
        <v>26</v>
      </c>
      <c r="L55" s="46"/>
    </row>
    <row r="56" spans="2:11" ht="12.75">
      <c r="B56" s="47" t="s">
        <v>5</v>
      </c>
      <c r="C56" s="48" t="s">
        <v>7</v>
      </c>
      <c r="D56" s="182" t="s">
        <v>17</v>
      </c>
      <c r="E56" s="183"/>
      <c r="F56" s="183"/>
      <c r="G56" s="184"/>
      <c r="H56" s="49"/>
      <c r="I56" s="81">
        <v>144653126.06</v>
      </c>
      <c r="J56" s="81">
        <v>81898654.62</v>
      </c>
      <c r="K56" s="51">
        <v>62754471.44</v>
      </c>
    </row>
    <row r="57" spans="2:11" ht="12.75" customHeight="1">
      <c r="B57" s="52" t="s">
        <v>4</v>
      </c>
      <c r="C57" s="53"/>
      <c r="D57" s="173"/>
      <c r="E57" s="174"/>
      <c r="F57" s="174"/>
      <c r="G57" s="175"/>
      <c r="H57" s="54"/>
      <c r="I57" s="82"/>
      <c r="J57" s="83"/>
      <c r="K57" s="84"/>
    </row>
    <row r="58" spans="2:21" s="63" customFormat="1" ht="12.75">
      <c r="B58" s="9" t="s">
        <v>75</v>
      </c>
      <c r="C58" s="85" t="s">
        <v>7</v>
      </c>
      <c r="D58" s="6" t="s">
        <v>9</v>
      </c>
      <c r="E58" s="7" t="s">
        <v>76</v>
      </c>
      <c r="F58" s="7" t="s">
        <v>77</v>
      </c>
      <c r="G58" s="8" t="s">
        <v>78</v>
      </c>
      <c r="H58" s="14"/>
      <c r="I58" s="10">
        <v>20000</v>
      </c>
      <c r="J58" s="11">
        <v>0</v>
      </c>
      <c r="K58" s="86">
        <f aca="true" t="shared" si="2" ref="K58:K89">IF(IF(I58="",0,I58)=0,0,(IF(I58&gt;0,IF(J58&gt;I58,0,I58-J58),IF(J58&gt;I58,I58-J58,0))))</f>
        <v>20000</v>
      </c>
      <c r="L58" s="87"/>
      <c r="M58" s="61" t="str">
        <f aca="true" t="shared" si="3" ref="M58:M89">IF(D58="","000",D58)&amp;IF(E58="","0000",E58)&amp;IF(F58="","0000000000",F58)&amp;IF(G58="","000",G58)&amp;H58</f>
        <v>70001034100011000244</v>
      </c>
      <c r="N58" s="62"/>
      <c r="O58" s="62"/>
      <c r="P58" s="62"/>
      <c r="Q58" s="62"/>
      <c r="R58" s="62"/>
      <c r="S58" s="62"/>
      <c r="T58" s="62"/>
      <c r="U58" s="62"/>
    </row>
    <row r="59" spans="2:21" s="63" customFormat="1" ht="12.75">
      <c r="B59" s="9" t="s">
        <v>79</v>
      </c>
      <c r="C59" s="85" t="s">
        <v>7</v>
      </c>
      <c r="D59" s="6" t="s">
        <v>9</v>
      </c>
      <c r="E59" s="7" t="s">
        <v>80</v>
      </c>
      <c r="F59" s="7" t="s">
        <v>81</v>
      </c>
      <c r="G59" s="8" t="s">
        <v>82</v>
      </c>
      <c r="H59" s="14"/>
      <c r="I59" s="10">
        <v>275900</v>
      </c>
      <c r="J59" s="11">
        <v>137950</v>
      </c>
      <c r="K59" s="86">
        <f t="shared" si="2"/>
        <v>137950</v>
      </c>
      <c r="L59" s="87"/>
      <c r="M59" s="61" t="str">
        <f t="shared" si="3"/>
        <v>70001048100002000540</v>
      </c>
      <c r="N59" s="62"/>
      <c r="O59" s="62"/>
      <c r="P59" s="62"/>
      <c r="Q59" s="62"/>
      <c r="R59" s="62"/>
      <c r="S59" s="62"/>
      <c r="T59" s="62"/>
      <c r="U59" s="62"/>
    </row>
    <row r="60" spans="2:21" s="63" customFormat="1" ht="12.75">
      <c r="B60" s="9" t="s">
        <v>83</v>
      </c>
      <c r="C60" s="85" t="s">
        <v>7</v>
      </c>
      <c r="D60" s="6" t="s">
        <v>9</v>
      </c>
      <c r="E60" s="7" t="s">
        <v>84</v>
      </c>
      <c r="F60" s="7" t="s">
        <v>85</v>
      </c>
      <c r="G60" s="8" t="s">
        <v>86</v>
      </c>
      <c r="H60" s="14"/>
      <c r="I60" s="10">
        <v>98000</v>
      </c>
      <c r="J60" s="11">
        <v>0</v>
      </c>
      <c r="K60" s="86">
        <f t="shared" si="2"/>
        <v>98000</v>
      </c>
      <c r="L60" s="87"/>
      <c r="M60" s="61" t="str">
        <f t="shared" si="3"/>
        <v>70001118100004000870</v>
      </c>
      <c r="N60" s="62"/>
      <c r="O60" s="62"/>
      <c r="P60" s="62"/>
      <c r="Q60" s="62"/>
      <c r="R60" s="62"/>
      <c r="S60" s="62"/>
      <c r="T60" s="62"/>
      <c r="U60" s="62"/>
    </row>
    <row r="61" spans="2:21" s="63" customFormat="1" ht="12.75">
      <c r="B61" s="9" t="s">
        <v>75</v>
      </c>
      <c r="C61" s="85" t="s">
        <v>7</v>
      </c>
      <c r="D61" s="6" t="s">
        <v>9</v>
      </c>
      <c r="E61" s="7" t="s">
        <v>87</v>
      </c>
      <c r="F61" s="7" t="s">
        <v>88</v>
      </c>
      <c r="G61" s="8" t="s">
        <v>78</v>
      </c>
      <c r="H61" s="14"/>
      <c r="I61" s="10">
        <v>72000</v>
      </c>
      <c r="J61" s="11">
        <v>0</v>
      </c>
      <c r="K61" s="86">
        <f t="shared" si="2"/>
        <v>72000</v>
      </c>
      <c r="L61" s="87"/>
      <c r="M61" s="61" t="str">
        <f t="shared" si="3"/>
        <v>70001134100014000244</v>
      </c>
      <c r="N61" s="62"/>
      <c r="O61" s="62"/>
      <c r="P61" s="62"/>
      <c r="Q61" s="62"/>
      <c r="R61" s="62"/>
      <c r="S61" s="62"/>
      <c r="T61" s="62"/>
      <c r="U61" s="62"/>
    </row>
    <row r="62" spans="2:21" s="63" customFormat="1" ht="12.75">
      <c r="B62" s="9" t="s">
        <v>75</v>
      </c>
      <c r="C62" s="85" t="s">
        <v>7</v>
      </c>
      <c r="D62" s="6" t="s">
        <v>9</v>
      </c>
      <c r="E62" s="7" t="s">
        <v>87</v>
      </c>
      <c r="F62" s="7" t="s">
        <v>89</v>
      </c>
      <c r="G62" s="8" t="s">
        <v>78</v>
      </c>
      <c r="H62" s="14"/>
      <c r="I62" s="10">
        <v>260110.44</v>
      </c>
      <c r="J62" s="11">
        <v>57220</v>
      </c>
      <c r="K62" s="86">
        <f t="shared" si="2"/>
        <v>202890.44</v>
      </c>
      <c r="L62" s="87"/>
      <c r="M62" s="61" t="str">
        <f t="shared" si="3"/>
        <v>70001134100099999244</v>
      </c>
      <c r="N62" s="62"/>
      <c r="O62" s="62"/>
      <c r="P62" s="62"/>
      <c r="Q62" s="62"/>
      <c r="R62" s="62"/>
      <c r="S62" s="62"/>
      <c r="T62" s="62"/>
      <c r="U62" s="62"/>
    </row>
    <row r="63" spans="2:21" s="63" customFormat="1" ht="12.75">
      <c r="B63" s="9" t="s">
        <v>90</v>
      </c>
      <c r="C63" s="85" t="s">
        <v>7</v>
      </c>
      <c r="D63" s="6" t="s">
        <v>9</v>
      </c>
      <c r="E63" s="7" t="s">
        <v>87</v>
      </c>
      <c r="F63" s="7" t="s">
        <v>89</v>
      </c>
      <c r="G63" s="8" t="s">
        <v>91</v>
      </c>
      <c r="H63" s="14"/>
      <c r="I63" s="10">
        <v>29404</v>
      </c>
      <c r="J63" s="11">
        <v>22053</v>
      </c>
      <c r="K63" s="86">
        <f t="shared" si="2"/>
        <v>7351</v>
      </c>
      <c r="L63" s="87"/>
      <c r="M63" s="61" t="str">
        <f t="shared" si="3"/>
        <v>70001134100099999853</v>
      </c>
      <c r="N63" s="62"/>
      <c r="O63" s="62"/>
      <c r="P63" s="62"/>
      <c r="Q63" s="62"/>
      <c r="R63" s="62"/>
      <c r="S63" s="62"/>
      <c r="T63" s="62"/>
      <c r="U63" s="62"/>
    </row>
    <row r="64" spans="2:21" s="63" customFormat="1" ht="45">
      <c r="B64" s="9" t="s">
        <v>92</v>
      </c>
      <c r="C64" s="85" t="s">
        <v>7</v>
      </c>
      <c r="D64" s="6" t="s">
        <v>9</v>
      </c>
      <c r="E64" s="7" t="s">
        <v>87</v>
      </c>
      <c r="F64" s="7" t="s">
        <v>93</v>
      </c>
      <c r="G64" s="8" t="s">
        <v>94</v>
      </c>
      <c r="H64" s="14"/>
      <c r="I64" s="10">
        <v>67000</v>
      </c>
      <c r="J64" s="11">
        <v>0</v>
      </c>
      <c r="K64" s="86">
        <f t="shared" si="2"/>
        <v>67000</v>
      </c>
      <c r="L64" s="87"/>
      <c r="M64" s="61" t="str">
        <f t="shared" si="3"/>
        <v>70001138100006000813</v>
      </c>
      <c r="N64" s="62"/>
      <c r="O64" s="62"/>
      <c r="P64" s="62"/>
      <c r="Q64" s="62"/>
      <c r="R64" s="62"/>
      <c r="S64" s="62"/>
      <c r="T64" s="62"/>
      <c r="U64" s="62"/>
    </row>
    <row r="65" spans="2:21" s="63" customFormat="1" ht="12.75">
      <c r="B65" s="9" t="s">
        <v>75</v>
      </c>
      <c r="C65" s="85" t="s">
        <v>7</v>
      </c>
      <c r="D65" s="6" t="s">
        <v>9</v>
      </c>
      <c r="E65" s="7" t="s">
        <v>95</v>
      </c>
      <c r="F65" s="7" t="s">
        <v>96</v>
      </c>
      <c r="G65" s="8" t="s">
        <v>78</v>
      </c>
      <c r="H65" s="14"/>
      <c r="I65" s="10">
        <v>210200</v>
      </c>
      <c r="J65" s="11">
        <v>56448</v>
      </c>
      <c r="K65" s="86">
        <f t="shared" si="2"/>
        <v>153752</v>
      </c>
      <c r="L65" s="87"/>
      <c r="M65" s="61" t="str">
        <f t="shared" si="3"/>
        <v>70003104200099999244</v>
      </c>
      <c r="N65" s="62"/>
      <c r="O65" s="62"/>
      <c r="P65" s="62"/>
      <c r="Q65" s="62"/>
      <c r="R65" s="62"/>
      <c r="S65" s="62"/>
      <c r="T65" s="62"/>
      <c r="U65" s="62"/>
    </row>
    <row r="66" spans="2:21" s="63" customFormat="1" ht="12.75">
      <c r="B66" s="9" t="s">
        <v>97</v>
      </c>
      <c r="C66" s="85" t="s">
        <v>7</v>
      </c>
      <c r="D66" s="6" t="s">
        <v>9</v>
      </c>
      <c r="E66" s="7" t="s">
        <v>95</v>
      </c>
      <c r="F66" s="7" t="s">
        <v>96</v>
      </c>
      <c r="G66" s="8" t="s">
        <v>98</v>
      </c>
      <c r="H66" s="14"/>
      <c r="I66" s="10">
        <v>30000</v>
      </c>
      <c r="J66" s="11">
        <v>15000</v>
      </c>
      <c r="K66" s="86">
        <f t="shared" si="2"/>
        <v>15000</v>
      </c>
      <c r="L66" s="87"/>
      <c r="M66" s="61" t="str">
        <f t="shared" si="3"/>
        <v>70003104200099999360</v>
      </c>
      <c r="N66" s="62"/>
      <c r="O66" s="62"/>
      <c r="P66" s="62"/>
      <c r="Q66" s="62"/>
      <c r="R66" s="62"/>
      <c r="S66" s="62"/>
      <c r="T66" s="62"/>
      <c r="U66" s="62"/>
    </row>
    <row r="67" spans="2:21" s="63" customFormat="1" ht="12.75">
      <c r="B67" s="9" t="s">
        <v>75</v>
      </c>
      <c r="C67" s="85" t="s">
        <v>7</v>
      </c>
      <c r="D67" s="6" t="s">
        <v>9</v>
      </c>
      <c r="E67" s="7" t="s">
        <v>99</v>
      </c>
      <c r="F67" s="7" t="s">
        <v>100</v>
      </c>
      <c r="G67" s="8" t="s">
        <v>78</v>
      </c>
      <c r="H67" s="14"/>
      <c r="I67" s="10">
        <v>592658</v>
      </c>
      <c r="J67" s="11">
        <v>60947.45</v>
      </c>
      <c r="K67" s="86">
        <f t="shared" si="2"/>
        <v>531710.55</v>
      </c>
      <c r="L67" s="87"/>
      <c r="M67" s="61" t="str">
        <f t="shared" si="3"/>
        <v>70003145300099999244</v>
      </c>
      <c r="N67" s="62"/>
      <c r="O67" s="62"/>
      <c r="P67" s="62"/>
      <c r="Q67" s="62"/>
      <c r="R67" s="62"/>
      <c r="S67" s="62"/>
      <c r="T67" s="62"/>
      <c r="U67" s="62"/>
    </row>
    <row r="68" spans="2:21" s="63" customFormat="1" ht="12.75">
      <c r="B68" s="9" t="s">
        <v>97</v>
      </c>
      <c r="C68" s="85" t="s">
        <v>7</v>
      </c>
      <c r="D68" s="6" t="s">
        <v>9</v>
      </c>
      <c r="E68" s="7" t="s">
        <v>99</v>
      </c>
      <c r="F68" s="7" t="s">
        <v>101</v>
      </c>
      <c r="G68" s="8" t="s">
        <v>98</v>
      </c>
      <c r="H68" s="14"/>
      <c r="I68" s="10">
        <v>876000</v>
      </c>
      <c r="J68" s="11">
        <v>0</v>
      </c>
      <c r="K68" s="86">
        <f t="shared" si="2"/>
        <v>876000</v>
      </c>
      <c r="L68" s="87"/>
      <c r="M68" s="61" t="str">
        <f t="shared" si="3"/>
        <v>70003145500061920360</v>
      </c>
      <c r="N68" s="62"/>
      <c r="O68" s="62"/>
      <c r="P68" s="62"/>
      <c r="Q68" s="62"/>
      <c r="R68" s="62"/>
      <c r="S68" s="62"/>
      <c r="T68" s="62"/>
      <c r="U68" s="62"/>
    </row>
    <row r="69" spans="2:21" s="63" customFormat="1" ht="12.75">
      <c r="B69" s="9" t="s">
        <v>75</v>
      </c>
      <c r="C69" s="85" t="s">
        <v>7</v>
      </c>
      <c r="D69" s="6" t="s">
        <v>9</v>
      </c>
      <c r="E69" s="7" t="s">
        <v>102</v>
      </c>
      <c r="F69" s="7" t="s">
        <v>103</v>
      </c>
      <c r="G69" s="8" t="s">
        <v>78</v>
      </c>
      <c r="H69" s="14"/>
      <c r="I69" s="10">
        <v>2363000</v>
      </c>
      <c r="J69" s="11">
        <v>2363000</v>
      </c>
      <c r="K69" s="86">
        <f t="shared" si="2"/>
        <v>0</v>
      </c>
      <c r="L69" s="87"/>
      <c r="M69" s="61" t="str">
        <f t="shared" si="3"/>
        <v>70004094300071520244</v>
      </c>
      <c r="N69" s="62"/>
      <c r="O69" s="62"/>
      <c r="P69" s="62"/>
      <c r="Q69" s="62"/>
      <c r="R69" s="62"/>
      <c r="S69" s="62"/>
      <c r="T69" s="62"/>
      <c r="U69" s="62"/>
    </row>
    <row r="70" spans="2:21" s="63" customFormat="1" ht="12.75">
      <c r="B70" s="9" t="s">
        <v>75</v>
      </c>
      <c r="C70" s="85" t="s">
        <v>7</v>
      </c>
      <c r="D70" s="6" t="s">
        <v>9</v>
      </c>
      <c r="E70" s="7" t="s">
        <v>102</v>
      </c>
      <c r="F70" s="7" t="s">
        <v>104</v>
      </c>
      <c r="G70" s="8" t="s">
        <v>78</v>
      </c>
      <c r="H70" s="14"/>
      <c r="I70" s="10">
        <v>11251500</v>
      </c>
      <c r="J70" s="11">
        <v>0</v>
      </c>
      <c r="K70" s="86">
        <f t="shared" si="2"/>
        <v>11251500</v>
      </c>
      <c r="L70" s="87"/>
      <c r="M70" s="61" t="str">
        <f t="shared" si="3"/>
        <v>70004094300071540244</v>
      </c>
      <c r="N70" s="62"/>
      <c r="O70" s="62"/>
      <c r="P70" s="62"/>
      <c r="Q70" s="62"/>
      <c r="R70" s="62"/>
      <c r="S70" s="62"/>
      <c r="T70" s="62"/>
      <c r="U70" s="62"/>
    </row>
    <row r="71" spans="2:21" s="63" customFormat="1" ht="12.75">
      <c r="B71" s="9" t="s">
        <v>75</v>
      </c>
      <c r="C71" s="85" t="s">
        <v>7</v>
      </c>
      <c r="D71" s="6" t="s">
        <v>9</v>
      </c>
      <c r="E71" s="7" t="s">
        <v>102</v>
      </c>
      <c r="F71" s="7" t="s">
        <v>105</v>
      </c>
      <c r="G71" s="8" t="s">
        <v>78</v>
      </c>
      <c r="H71" s="14"/>
      <c r="I71" s="10">
        <v>5155608.98</v>
      </c>
      <c r="J71" s="11">
        <v>2387790.69</v>
      </c>
      <c r="K71" s="86">
        <f t="shared" si="2"/>
        <v>2767818.29</v>
      </c>
      <c r="L71" s="87"/>
      <c r="M71" s="61" t="str">
        <f t="shared" si="3"/>
        <v>70004094300099999244</v>
      </c>
      <c r="N71" s="62"/>
      <c r="O71" s="62"/>
      <c r="P71" s="62"/>
      <c r="Q71" s="62"/>
      <c r="R71" s="62"/>
      <c r="S71" s="62"/>
      <c r="T71" s="62"/>
      <c r="U71" s="62"/>
    </row>
    <row r="72" spans="2:21" s="63" customFormat="1" ht="12.75">
      <c r="B72" s="9" t="s">
        <v>75</v>
      </c>
      <c r="C72" s="85" t="s">
        <v>7</v>
      </c>
      <c r="D72" s="6" t="s">
        <v>9</v>
      </c>
      <c r="E72" s="7" t="s">
        <v>102</v>
      </c>
      <c r="F72" s="7" t="s">
        <v>106</v>
      </c>
      <c r="G72" s="8" t="s">
        <v>78</v>
      </c>
      <c r="H72" s="14"/>
      <c r="I72" s="10">
        <v>195000</v>
      </c>
      <c r="J72" s="11">
        <v>194900.82</v>
      </c>
      <c r="K72" s="86">
        <f t="shared" si="2"/>
        <v>99.18</v>
      </c>
      <c r="L72" s="87"/>
      <c r="M72" s="61" t="str">
        <f t="shared" si="3"/>
        <v>700040943000S1520244</v>
      </c>
      <c r="N72" s="62"/>
      <c r="O72" s="62"/>
      <c r="P72" s="62"/>
      <c r="Q72" s="62"/>
      <c r="R72" s="62"/>
      <c r="S72" s="62"/>
      <c r="T72" s="62"/>
      <c r="U72" s="62"/>
    </row>
    <row r="73" spans="2:21" s="63" customFormat="1" ht="12.75">
      <c r="B73" s="9" t="s">
        <v>75</v>
      </c>
      <c r="C73" s="85" t="s">
        <v>7</v>
      </c>
      <c r="D73" s="6" t="s">
        <v>9</v>
      </c>
      <c r="E73" s="7" t="s">
        <v>102</v>
      </c>
      <c r="F73" s="7" t="s">
        <v>107</v>
      </c>
      <c r="G73" s="8" t="s">
        <v>78</v>
      </c>
      <c r="H73" s="14"/>
      <c r="I73" s="10">
        <v>172762.63</v>
      </c>
      <c r="J73" s="11">
        <v>0</v>
      </c>
      <c r="K73" s="86">
        <f t="shared" si="2"/>
        <v>172762.63</v>
      </c>
      <c r="L73" s="87"/>
      <c r="M73" s="61" t="str">
        <f t="shared" si="3"/>
        <v>700040943000S1540244</v>
      </c>
      <c r="N73" s="62"/>
      <c r="O73" s="62"/>
      <c r="P73" s="62"/>
      <c r="Q73" s="62"/>
      <c r="R73" s="62"/>
      <c r="S73" s="62"/>
      <c r="T73" s="62"/>
      <c r="U73" s="62"/>
    </row>
    <row r="74" spans="2:21" s="63" customFormat="1" ht="12.75">
      <c r="B74" s="9" t="s">
        <v>75</v>
      </c>
      <c r="C74" s="85" t="s">
        <v>7</v>
      </c>
      <c r="D74" s="6" t="s">
        <v>9</v>
      </c>
      <c r="E74" s="7" t="s">
        <v>108</v>
      </c>
      <c r="F74" s="7" t="s">
        <v>109</v>
      </c>
      <c r="G74" s="8" t="s">
        <v>78</v>
      </c>
      <c r="H74" s="14"/>
      <c r="I74" s="10">
        <v>344000</v>
      </c>
      <c r="J74" s="11">
        <v>94400</v>
      </c>
      <c r="K74" s="86">
        <f t="shared" si="2"/>
        <v>249600</v>
      </c>
      <c r="L74" s="87"/>
      <c r="M74" s="61" t="str">
        <f t="shared" si="3"/>
        <v>70004124500099999244</v>
      </c>
      <c r="N74" s="62"/>
      <c r="O74" s="62"/>
      <c r="P74" s="62"/>
      <c r="Q74" s="62"/>
      <c r="R74" s="62"/>
      <c r="S74" s="62"/>
      <c r="T74" s="62"/>
      <c r="U74" s="62"/>
    </row>
    <row r="75" spans="2:21" s="63" customFormat="1" ht="12.75">
      <c r="B75" s="9" t="s">
        <v>75</v>
      </c>
      <c r="C75" s="85" t="s">
        <v>7</v>
      </c>
      <c r="D75" s="6" t="s">
        <v>9</v>
      </c>
      <c r="E75" s="7" t="s">
        <v>108</v>
      </c>
      <c r="F75" s="7" t="s">
        <v>110</v>
      </c>
      <c r="G75" s="8" t="s">
        <v>78</v>
      </c>
      <c r="H75" s="14"/>
      <c r="I75" s="10">
        <v>650000</v>
      </c>
      <c r="J75" s="11">
        <v>303000</v>
      </c>
      <c r="K75" s="86">
        <f t="shared" si="2"/>
        <v>347000</v>
      </c>
      <c r="L75" s="87"/>
      <c r="M75" s="61" t="str">
        <f t="shared" si="3"/>
        <v>70004125100099999244</v>
      </c>
      <c r="N75" s="62"/>
      <c r="O75" s="62"/>
      <c r="P75" s="62"/>
      <c r="Q75" s="62"/>
      <c r="R75" s="62"/>
      <c r="S75" s="62"/>
      <c r="T75" s="62"/>
      <c r="U75" s="62"/>
    </row>
    <row r="76" spans="2:21" s="63" customFormat="1" ht="12.75">
      <c r="B76" s="9" t="s">
        <v>75</v>
      </c>
      <c r="C76" s="85" t="s">
        <v>7</v>
      </c>
      <c r="D76" s="6" t="s">
        <v>9</v>
      </c>
      <c r="E76" s="7" t="s">
        <v>111</v>
      </c>
      <c r="F76" s="7" t="s">
        <v>109</v>
      </c>
      <c r="G76" s="8" t="s">
        <v>78</v>
      </c>
      <c r="H76" s="14"/>
      <c r="I76" s="10">
        <v>330000</v>
      </c>
      <c r="J76" s="11">
        <v>250764.6</v>
      </c>
      <c r="K76" s="86">
        <f t="shared" si="2"/>
        <v>79235.4</v>
      </c>
      <c r="L76" s="87"/>
      <c r="M76" s="61" t="str">
        <f t="shared" si="3"/>
        <v>70005014500099999244</v>
      </c>
      <c r="N76" s="62"/>
      <c r="O76" s="62"/>
      <c r="P76" s="62"/>
      <c r="Q76" s="62"/>
      <c r="R76" s="62"/>
      <c r="S76" s="62"/>
      <c r="T76" s="62"/>
      <c r="U76" s="62"/>
    </row>
    <row r="77" spans="2:21" s="63" customFormat="1" ht="33.75">
      <c r="B77" s="9" t="s">
        <v>112</v>
      </c>
      <c r="C77" s="85" t="s">
        <v>7</v>
      </c>
      <c r="D77" s="6" t="s">
        <v>9</v>
      </c>
      <c r="E77" s="7" t="s">
        <v>111</v>
      </c>
      <c r="F77" s="7" t="s">
        <v>109</v>
      </c>
      <c r="G77" s="8" t="s">
        <v>113</v>
      </c>
      <c r="H77" s="14"/>
      <c r="I77" s="10">
        <v>1300000</v>
      </c>
      <c r="J77" s="11">
        <v>0</v>
      </c>
      <c r="K77" s="86">
        <f t="shared" si="2"/>
        <v>1300000</v>
      </c>
      <c r="L77" s="87"/>
      <c r="M77" s="61" t="str">
        <f t="shared" si="3"/>
        <v>70005014500099999412</v>
      </c>
      <c r="N77" s="62"/>
      <c r="O77" s="62"/>
      <c r="P77" s="62"/>
      <c r="Q77" s="62"/>
      <c r="R77" s="62"/>
      <c r="S77" s="62"/>
      <c r="T77" s="62"/>
      <c r="U77" s="62"/>
    </row>
    <row r="78" spans="2:21" s="63" customFormat="1" ht="22.5">
      <c r="B78" s="9" t="s">
        <v>114</v>
      </c>
      <c r="C78" s="85" t="s">
        <v>7</v>
      </c>
      <c r="D78" s="6" t="s">
        <v>9</v>
      </c>
      <c r="E78" s="7" t="s">
        <v>111</v>
      </c>
      <c r="F78" s="7" t="s">
        <v>115</v>
      </c>
      <c r="G78" s="8" t="s">
        <v>116</v>
      </c>
      <c r="H78" s="14"/>
      <c r="I78" s="10">
        <v>670000</v>
      </c>
      <c r="J78" s="11">
        <v>0</v>
      </c>
      <c r="K78" s="86">
        <f t="shared" si="2"/>
        <v>670000</v>
      </c>
      <c r="L78" s="87"/>
      <c r="M78" s="61" t="str">
        <f t="shared" si="3"/>
        <v>70005014610099999243</v>
      </c>
      <c r="N78" s="62"/>
      <c r="O78" s="62"/>
      <c r="P78" s="62"/>
      <c r="Q78" s="62"/>
      <c r="R78" s="62"/>
      <c r="S78" s="62"/>
      <c r="T78" s="62"/>
      <c r="U78" s="62"/>
    </row>
    <row r="79" spans="2:21" s="63" customFormat="1" ht="12.75">
      <c r="B79" s="9" t="s">
        <v>75</v>
      </c>
      <c r="C79" s="85" t="s">
        <v>7</v>
      </c>
      <c r="D79" s="6" t="s">
        <v>9</v>
      </c>
      <c r="E79" s="7" t="s">
        <v>111</v>
      </c>
      <c r="F79" s="7" t="s">
        <v>115</v>
      </c>
      <c r="G79" s="8" t="s">
        <v>78</v>
      </c>
      <c r="H79" s="14"/>
      <c r="I79" s="10">
        <v>424000</v>
      </c>
      <c r="J79" s="11">
        <v>172621.36</v>
      </c>
      <c r="K79" s="86">
        <f t="shared" si="2"/>
        <v>251378.64</v>
      </c>
      <c r="L79" s="87"/>
      <c r="M79" s="61" t="str">
        <f t="shared" si="3"/>
        <v>70005014610099999244</v>
      </c>
      <c r="N79" s="62"/>
      <c r="O79" s="62"/>
      <c r="P79" s="62"/>
      <c r="Q79" s="62"/>
      <c r="R79" s="62"/>
      <c r="S79" s="62"/>
      <c r="T79" s="62"/>
      <c r="U79" s="62"/>
    </row>
    <row r="80" spans="2:21" s="63" customFormat="1" ht="12.75">
      <c r="B80" s="9" t="s">
        <v>75</v>
      </c>
      <c r="C80" s="85" t="s">
        <v>7</v>
      </c>
      <c r="D80" s="6" t="s">
        <v>9</v>
      </c>
      <c r="E80" s="7" t="s">
        <v>111</v>
      </c>
      <c r="F80" s="7" t="s">
        <v>117</v>
      </c>
      <c r="G80" s="8" t="s">
        <v>78</v>
      </c>
      <c r="H80" s="14"/>
      <c r="I80" s="10">
        <v>10000</v>
      </c>
      <c r="J80" s="11">
        <v>0</v>
      </c>
      <c r="K80" s="86">
        <f t="shared" si="2"/>
        <v>10000</v>
      </c>
      <c r="L80" s="87"/>
      <c r="M80" s="61" t="str">
        <f t="shared" si="3"/>
        <v>70005015200099999244</v>
      </c>
      <c r="N80" s="62"/>
      <c r="O80" s="62"/>
      <c r="P80" s="62"/>
      <c r="Q80" s="62"/>
      <c r="R80" s="62"/>
      <c r="S80" s="62"/>
      <c r="T80" s="62"/>
      <c r="U80" s="62"/>
    </row>
    <row r="81" spans="2:21" s="63" customFormat="1" ht="45">
      <c r="B81" s="9" t="s">
        <v>118</v>
      </c>
      <c r="C81" s="85" t="s">
        <v>7</v>
      </c>
      <c r="D81" s="6" t="s">
        <v>9</v>
      </c>
      <c r="E81" s="7" t="s">
        <v>119</v>
      </c>
      <c r="F81" s="7" t="s">
        <v>120</v>
      </c>
      <c r="G81" s="8" t="s">
        <v>121</v>
      </c>
      <c r="H81" s="14"/>
      <c r="I81" s="10">
        <v>1500000</v>
      </c>
      <c r="J81" s="11">
        <v>582262.13</v>
      </c>
      <c r="K81" s="86">
        <f t="shared" si="2"/>
        <v>917737.87</v>
      </c>
      <c r="L81" s="87"/>
      <c r="M81" s="61" t="str">
        <f t="shared" si="3"/>
        <v>70005024620013000811</v>
      </c>
      <c r="N81" s="62"/>
      <c r="O81" s="62"/>
      <c r="P81" s="62"/>
      <c r="Q81" s="62"/>
      <c r="R81" s="62"/>
      <c r="S81" s="62"/>
      <c r="T81" s="62"/>
      <c r="U81" s="62"/>
    </row>
    <row r="82" spans="2:21" s="63" customFormat="1" ht="33.75">
      <c r="B82" s="9" t="s">
        <v>122</v>
      </c>
      <c r="C82" s="85" t="s">
        <v>7</v>
      </c>
      <c r="D82" s="6" t="s">
        <v>9</v>
      </c>
      <c r="E82" s="7" t="s">
        <v>119</v>
      </c>
      <c r="F82" s="7" t="s">
        <v>123</v>
      </c>
      <c r="G82" s="8" t="s">
        <v>124</v>
      </c>
      <c r="H82" s="14"/>
      <c r="I82" s="10">
        <v>563910.68</v>
      </c>
      <c r="J82" s="11">
        <v>0</v>
      </c>
      <c r="K82" s="86">
        <f t="shared" si="2"/>
        <v>563910.68</v>
      </c>
      <c r="L82" s="87"/>
      <c r="M82" s="61" t="str">
        <f t="shared" si="3"/>
        <v>70005024620072370414</v>
      </c>
      <c r="N82" s="62"/>
      <c r="O82" s="62"/>
      <c r="P82" s="62"/>
      <c r="Q82" s="62"/>
      <c r="R82" s="62"/>
      <c r="S82" s="62"/>
      <c r="T82" s="62"/>
      <c r="U82" s="62"/>
    </row>
    <row r="83" spans="2:21" s="63" customFormat="1" ht="12.75">
      <c r="B83" s="9" t="s">
        <v>75</v>
      </c>
      <c r="C83" s="85" t="s">
        <v>7</v>
      </c>
      <c r="D83" s="6" t="s">
        <v>9</v>
      </c>
      <c r="E83" s="7" t="s">
        <v>119</v>
      </c>
      <c r="F83" s="7" t="s">
        <v>125</v>
      </c>
      <c r="G83" s="8" t="s">
        <v>78</v>
      </c>
      <c r="H83" s="14"/>
      <c r="I83" s="10">
        <v>175000</v>
      </c>
      <c r="J83" s="11">
        <v>5418</v>
      </c>
      <c r="K83" s="86">
        <f t="shared" si="2"/>
        <v>169582</v>
      </c>
      <c r="L83" s="87"/>
      <c r="M83" s="61" t="str">
        <f t="shared" si="3"/>
        <v>70005024620099999244</v>
      </c>
      <c r="N83" s="62"/>
      <c r="O83" s="62"/>
      <c r="P83" s="62"/>
      <c r="Q83" s="62"/>
      <c r="R83" s="62"/>
      <c r="S83" s="62"/>
      <c r="T83" s="62"/>
      <c r="U83" s="62"/>
    </row>
    <row r="84" spans="2:21" s="63" customFormat="1" ht="33.75">
      <c r="B84" s="9" t="s">
        <v>122</v>
      </c>
      <c r="C84" s="85" t="s">
        <v>7</v>
      </c>
      <c r="D84" s="6" t="s">
        <v>9</v>
      </c>
      <c r="E84" s="7" t="s">
        <v>119</v>
      </c>
      <c r="F84" s="7" t="s">
        <v>126</v>
      </c>
      <c r="G84" s="8" t="s">
        <v>124</v>
      </c>
      <c r="H84" s="14"/>
      <c r="I84" s="10">
        <v>272718</v>
      </c>
      <c r="J84" s="11">
        <v>0</v>
      </c>
      <c r="K84" s="86">
        <f t="shared" si="2"/>
        <v>272718</v>
      </c>
      <c r="L84" s="87"/>
      <c r="M84" s="61" t="str">
        <f t="shared" si="3"/>
        <v>700050246200S2370414</v>
      </c>
      <c r="N84" s="62"/>
      <c r="O84" s="62"/>
      <c r="P84" s="62"/>
      <c r="Q84" s="62"/>
      <c r="R84" s="62"/>
      <c r="S84" s="62"/>
      <c r="T84" s="62"/>
      <c r="U84" s="62"/>
    </row>
    <row r="85" spans="2:21" s="63" customFormat="1" ht="33.75">
      <c r="B85" s="9" t="s">
        <v>122</v>
      </c>
      <c r="C85" s="85" t="s">
        <v>7</v>
      </c>
      <c r="D85" s="6" t="s">
        <v>9</v>
      </c>
      <c r="E85" s="7" t="s">
        <v>119</v>
      </c>
      <c r="F85" s="7" t="s">
        <v>127</v>
      </c>
      <c r="G85" s="8" t="s">
        <v>124</v>
      </c>
      <c r="H85" s="14"/>
      <c r="I85" s="10">
        <v>97728220</v>
      </c>
      <c r="J85" s="11">
        <v>68294638.6</v>
      </c>
      <c r="K85" s="86">
        <f t="shared" si="2"/>
        <v>29433581.4</v>
      </c>
      <c r="L85" s="87"/>
      <c r="M85" s="61" t="str">
        <f t="shared" si="3"/>
        <v>7000502462F552430414</v>
      </c>
      <c r="N85" s="62"/>
      <c r="O85" s="62"/>
      <c r="P85" s="62"/>
      <c r="Q85" s="62"/>
      <c r="R85" s="62"/>
      <c r="S85" s="62"/>
      <c r="T85" s="62"/>
      <c r="U85" s="62"/>
    </row>
    <row r="86" spans="2:21" s="63" customFormat="1" ht="12.75">
      <c r="B86" s="9" t="s">
        <v>75</v>
      </c>
      <c r="C86" s="85" t="s">
        <v>7</v>
      </c>
      <c r="D86" s="6" t="s">
        <v>9</v>
      </c>
      <c r="E86" s="7" t="s">
        <v>128</v>
      </c>
      <c r="F86" s="7" t="s">
        <v>129</v>
      </c>
      <c r="G86" s="8" t="s">
        <v>78</v>
      </c>
      <c r="H86" s="14"/>
      <c r="I86" s="10">
        <v>150000</v>
      </c>
      <c r="J86" s="11">
        <v>0</v>
      </c>
      <c r="K86" s="86">
        <f t="shared" si="2"/>
        <v>150000</v>
      </c>
      <c r="L86" s="87"/>
      <c r="M86" s="61" t="str">
        <f t="shared" si="3"/>
        <v>70005034100072090244</v>
      </c>
      <c r="N86" s="62"/>
      <c r="O86" s="62"/>
      <c r="P86" s="62"/>
      <c r="Q86" s="62"/>
      <c r="R86" s="62"/>
      <c r="S86" s="62"/>
      <c r="T86" s="62"/>
      <c r="U86" s="62"/>
    </row>
    <row r="87" spans="2:21" s="63" customFormat="1" ht="12.75">
      <c r="B87" s="9" t="s">
        <v>75</v>
      </c>
      <c r="C87" s="85" t="s">
        <v>7</v>
      </c>
      <c r="D87" s="6" t="s">
        <v>9</v>
      </c>
      <c r="E87" s="7" t="s">
        <v>128</v>
      </c>
      <c r="F87" s="7" t="s">
        <v>89</v>
      </c>
      <c r="G87" s="8" t="s">
        <v>78</v>
      </c>
      <c r="H87" s="14"/>
      <c r="I87" s="10">
        <v>65700</v>
      </c>
      <c r="J87" s="11">
        <v>0</v>
      </c>
      <c r="K87" s="86">
        <f t="shared" si="2"/>
        <v>65700</v>
      </c>
      <c r="L87" s="87"/>
      <c r="M87" s="61" t="str">
        <f t="shared" si="3"/>
        <v>70005034100099999244</v>
      </c>
      <c r="N87" s="62"/>
      <c r="O87" s="62"/>
      <c r="P87" s="62"/>
      <c r="Q87" s="62"/>
      <c r="R87" s="62"/>
      <c r="S87" s="62"/>
      <c r="T87" s="62"/>
      <c r="U87" s="62"/>
    </row>
    <row r="88" spans="2:21" s="63" customFormat="1" ht="12.75">
      <c r="B88" s="9" t="s">
        <v>75</v>
      </c>
      <c r="C88" s="85" t="s">
        <v>7</v>
      </c>
      <c r="D88" s="6" t="s">
        <v>9</v>
      </c>
      <c r="E88" s="7" t="s">
        <v>128</v>
      </c>
      <c r="F88" s="7" t="s">
        <v>130</v>
      </c>
      <c r="G88" s="8" t="s">
        <v>78</v>
      </c>
      <c r="H88" s="14"/>
      <c r="I88" s="10">
        <v>100000</v>
      </c>
      <c r="J88" s="11">
        <v>0</v>
      </c>
      <c r="K88" s="86">
        <f t="shared" si="2"/>
        <v>100000</v>
      </c>
      <c r="L88" s="87"/>
      <c r="M88" s="61" t="str">
        <f t="shared" si="3"/>
        <v>700050341000S2090244</v>
      </c>
      <c r="N88" s="62"/>
      <c r="O88" s="62"/>
      <c r="P88" s="62"/>
      <c r="Q88" s="62"/>
      <c r="R88" s="62"/>
      <c r="S88" s="62"/>
      <c r="T88" s="62"/>
      <c r="U88" s="62"/>
    </row>
    <row r="89" spans="2:21" s="63" customFormat="1" ht="12.75">
      <c r="B89" s="9" t="s">
        <v>75</v>
      </c>
      <c r="C89" s="85" t="s">
        <v>7</v>
      </c>
      <c r="D89" s="6" t="s">
        <v>9</v>
      </c>
      <c r="E89" s="7" t="s">
        <v>128</v>
      </c>
      <c r="F89" s="7" t="s">
        <v>131</v>
      </c>
      <c r="G89" s="8" t="s">
        <v>78</v>
      </c>
      <c r="H89" s="14"/>
      <c r="I89" s="10">
        <v>489529.6</v>
      </c>
      <c r="J89" s="11">
        <v>260000</v>
      </c>
      <c r="K89" s="86">
        <f t="shared" si="2"/>
        <v>229529.6</v>
      </c>
      <c r="L89" s="87"/>
      <c r="M89" s="61" t="str">
        <f t="shared" si="3"/>
        <v>70005034400099999244</v>
      </c>
      <c r="N89" s="62"/>
      <c r="O89" s="62"/>
      <c r="P89" s="62"/>
      <c r="Q89" s="62"/>
      <c r="R89" s="62"/>
      <c r="S89" s="62"/>
      <c r="T89" s="62"/>
      <c r="U89" s="62"/>
    </row>
    <row r="90" spans="2:21" s="63" customFormat="1" ht="12.75">
      <c r="B90" s="9" t="s">
        <v>75</v>
      </c>
      <c r="C90" s="85" t="s">
        <v>7</v>
      </c>
      <c r="D90" s="6" t="s">
        <v>9</v>
      </c>
      <c r="E90" s="7" t="s">
        <v>128</v>
      </c>
      <c r="F90" s="7" t="s">
        <v>132</v>
      </c>
      <c r="G90" s="8" t="s">
        <v>78</v>
      </c>
      <c r="H90" s="14"/>
      <c r="I90" s="10">
        <v>890616</v>
      </c>
      <c r="J90" s="11">
        <v>845684.38</v>
      </c>
      <c r="K90" s="86">
        <f aca="true" t="shared" si="4" ref="K90:K115">IF(IF(I90="",0,I90)=0,0,(IF(I90&gt;0,IF(J90&gt;I90,0,I90-J90),IF(J90&gt;I90,I90-J90,0))))</f>
        <v>44931.62</v>
      </c>
      <c r="L90" s="87"/>
      <c r="M90" s="61" t="str">
        <f aca="true" t="shared" si="5" ref="M90:M115">IF(D90="","000",D90)&amp;IF(E90="","0000",E90)&amp;IF(F90="","0000000000",F90)&amp;IF(G90="","000",G90)&amp;H90</f>
        <v>7000503440F255550244</v>
      </c>
      <c r="N90" s="62"/>
      <c r="O90" s="62"/>
      <c r="P90" s="62"/>
      <c r="Q90" s="62"/>
      <c r="R90" s="62"/>
      <c r="S90" s="62"/>
      <c r="T90" s="62"/>
      <c r="U90" s="62"/>
    </row>
    <row r="91" spans="2:21" s="63" customFormat="1" ht="12.75">
      <c r="B91" s="9" t="s">
        <v>75</v>
      </c>
      <c r="C91" s="85" t="s">
        <v>7</v>
      </c>
      <c r="D91" s="6" t="s">
        <v>9</v>
      </c>
      <c r="E91" s="7" t="s">
        <v>128</v>
      </c>
      <c r="F91" s="7" t="s">
        <v>109</v>
      </c>
      <c r="G91" s="8" t="s">
        <v>78</v>
      </c>
      <c r="H91" s="14"/>
      <c r="I91" s="10">
        <v>300000</v>
      </c>
      <c r="J91" s="11">
        <v>0</v>
      </c>
      <c r="K91" s="86">
        <f t="shared" si="4"/>
        <v>300000</v>
      </c>
      <c r="L91" s="87"/>
      <c r="M91" s="61" t="str">
        <f t="shared" si="5"/>
        <v>70005034500099999244</v>
      </c>
      <c r="N91" s="62"/>
      <c r="O91" s="62"/>
      <c r="P91" s="62"/>
      <c r="Q91" s="62"/>
      <c r="R91" s="62"/>
      <c r="S91" s="62"/>
      <c r="T91" s="62"/>
      <c r="U91" s="62"/>
    </row>
    <row r="92" spans="2:21" s="63" customFormat="1" ht="12.75">
      <c r="B92" s="9" t="s">
        <v>75</v>
      </c>
      <c r="C92" s="85" t="s">
        <v>7</v>
      </c>
      <c r="D92" s="6" t="s">
        <v>9</v>
      </c>
      <c r="E92" s="7" t="s">
        <v>128</v>
      </c>
      <c r="F92" s="7" t="s">
        <v>133</v>
      </c>
      <c r="G92" s="8" t="s">
        <v>78</v>
      </c>
      <c r="H92" s="14"/>
      <c r="I92" s="10">
        <v>475702.71</v>
      </c>
      <c r="J92" s="11">
        <v>153893</v>
      </c>
      <c r="K92" s="86">
        <f t="shared" si="4"/>
        <v>321809.71</v>
      </c>
      <c r="L92" s="87"/>
      <c r="M92" s="61" t="str">
        <f t="shared" si="5"/>
        <v>70005034710099999244</v>
      </c>
      <c r="N92" s="62"/>
      <c r="O92" s="62"/>
      <c r="P92" s="62"/>
      <c r="Q92" s="62"/>
      <c r="R92" s="62"/>
      <c r="S92" s="62"/>
      <c r="T92" s="62"/>
      <c r="U92" s="62"/>
    </row>
    <row r="93" spans="2:21" s="63" customFormat="1" ht="12.75">
      <c r="B93" s="9" t="s">
        <v>134</v>
      </c>
      <c r="C93" s="85" t="s">
        <v>7</v>
      </c>
      <c r="D93" s="6" t="s">
        <v>9</v>
      </c>
      <c r="E93" s="7" t="s">
        <v>128</v>
      </c>
      <c r="F93" s="7" t="s">
        <v>133</v>
      </c>
      <c r="G93" s="8" t="s">
        <v>135</v>
      </c>
      <c r="H93" s="14"/>
      <c r="I93" s="10">
        <v>4500000</v>
      </c>
      <c r="J93" s="11">
        <v>2678389.38</v>
      </c>
      <c r="K93" s="86">
        <f t="shared" si="4"/>
        <v>1821610.62</v>
      </c>
      <c r="L93" s="87"/>
      <c r="M93" s="61" t="str">
        <f t="shared" si="5"/>
        <v>70005034710099999247</v>
      </c>
      <c r="N93" s="62"/>
      <c r="O93" s="62"/>
      <c r="P93" s="62"/>
      <c r="Q93" s="62"/>
      <c r="R93" s="62"/>
      <c r="S93" s="62"/>
      <c r="T93" s="62"/>
      <c r="U93" s="62"/>
    </row>
    <row r="94" spans="2:21" s="63" customFormat="1" ht="12.75">
      <c r="B94" s="9" t="s">
        <v>75</v>
      </c>
      <c r="C94" s="85" t="s">
        <v>7</v>
      </c>
      <c r="D94" s="6" t="s">
        <v>9</v>
      </c>
      <c r="E94" s="7" t="s">
        <v>128</v>
      </c>
      <c r="F94" s="7" t="s">
        <v>136</v>
      </c>
      <c r="G94" s="8" t="s">
        <v>78</v>
      </c>
      <c r="H94" s="14"/>
      <c r="I94" s="10">
        <v>150000</v>
      </c>
      <c r="J94" s="11">
        <v>0</v>
      </c>
      <c r="K94" s="86">
        <f t="shared" si="4"/>
        <v>150000</v>
      </c>
      <c r="L94" s="87"/>
      <c r="M94" s="61" t="str">
        <f t="shared" si="5"/>
        <v>70005034720099999244</v>
      </c>
      <c r="N94" s="62"/>
      <c r="O94" s="62"/>
      <c r="P94" s="62"/>
      <c r="Q94" s="62"/>
      <c r="R94" s="62"/>
      <c r="S94" s="62"/>
      <c r="T94" s="62"/>
      <c r="U94" s="62"/>
    </row>
    <row r="95" spans="2:21" s="63" customFormat="1" ht="12.75">
      <c r="B95" s="9" t="s">
        <v>75</v>
      </c>
      <c r="C95" s="85" t="s">
        <v>7</v>
      </c>
      <c r="D95" s="6" t="s">
        <v>9</v>
      </c>
      <c r="E95" s="7" t="s">
        <v>128</v>
      </c>
      <c r="F95" s="7" t="s">
        <v>137</v>
      </c>
      <c r="G95" s="8" t="s">
        <v>78</v>
      </c>
      <c r="H95" s="14"/>
      <c r="I95" s="10">
        <v>100000</v>
      </c>
      <c r="J95" s="11">
        <v>42070</v>
      </c>
      <c r="K95" s="86">
        <f t="shared" si="4"/>
        <v>57930</v>
      </c>
      <c r="L95" s="87"/>
      <c r="M95" s="61" t="str">
        <f t="shared" si="5"/>
        <v>70005034730099999244</v>
      </c>
      <c r="N95" s="62"/>
      <c r="O95" s="62"/>
      <c r="P95" s="62"/>
      <c r="Q95" s="62"/>
      <c r="R95" s="62"/>
      <c r="S95" s="62"/>
      <c r="T95" s="62"/>
      <c r="U95" s="62"/>
    </row>
    <row r="96" spans="2:21" s="63" customFormat="1" ht="12.75">
      <c r="B96" s="9" t="s">
        <v>75</v>
      </c>
      <c r="C96" s="85" t="s">
        <v>7</v>
      </c>
      <c r="D96" s="6" t="s">
        <v>9</v>
      </c>
      <c r="E96" s="7" t="s">
        <v>128</v>
      </c>
      <c r="F96" s="7" t="s">
        <v>138</v>
      </c>
      <c r="G96" s="8" t="s">
        <v>78</v>
      </c>
      <c r="H96" s="14"/>
      <c r="I96" s="10">
        <v>640710</v>
      </c>
      <c r="J96" s="11">
        <v>0</v>
      </c>
      <c r="K96" s="86">
        <f t="shared" si="4"/>
        <v>640710</v>
      </c>
      <c r="L96" s="87"/>
      <c r="M96" s="61" t="str">
        <f t="shared" si="5"/>
        <v>700050347300L2990244</v>
      </c>
      <c r="N96" s="62"/>
      <c r="O96" s="62"/>
      <c r="P96" s="62"/>
      <c r="Q96" s="62"/>
      <c r="R96" s="62"/>
      <c r="S96" s="62"/>
      <c r="T96" s="62"/>
      <c r="U96" s="62"/>
    </row>
    <row r="97" spans="2:21" s="63" customFormat="1" ht="12.75">
      <c r="B97" s="9" t="s">
        <v>75</v>
      </c>
      <c r="C97" s="85" t="s">
        <v>7</v>
      </c>
      <c r="D97" s="6" t="s">
        <v>9</v>
      </c>
      <c r="E97" s="7" t="s">
        <v>128</v>
      </c>
      <c r="F97" s="7" t="s">
        <v>139</v>
      </c>
      <c r="G97" s="8" t="s">
        <v>78</v>
      </c>
      <c r="H97" s="14"/>
      <c r="I97" s="10">
        <v>89600</v>
      </c>
      <c r="J97" s="11">
        <v>0</v>
      </c>
      <c r="K97" s="86">
        <f t="shared" si="4"/>
        <v>89600</v>
      </c>
      <c r="L97" s="87"/>
      <c r="M97" s="61" t="str">
        <f t="shared" si="5"/>
        <v>70005034740075430244</v>
      </c>
      <c r="N97" s="62"/>
      <c r="O97" s="62"/>
      <c r="P97" s="62"/>
      <c r="Q97" s="62"/>
      <c r="R97" s="62"/>
      <c r="S97" s="62"/>
      <c r="T97" s="62"/>
      <c r="U97" s="62"/>
    </row>
    <row r="98" spans="2:21" s="63" customFormat="1" ht="12.75">
      <c r="B98" s="9" t="s">
        <v>75</v>
      </c>
      <c r="C98" s="85" t="s">
        <v>7</v>
      </c>
      <c r="D98" s="6" t="s">
        <v>9</v>
      </c>
      <c r="E98" s="7" t="s">
        <v>128</v>
      </c>
      <c r="F98" s="7" t="s">
        <v>140</v>
      </c>
      <c r="G98" s="8" t="s">
        <v>78</v>
      </c>
      <c r="H98" s="14"/>
      <c r="I98" s="10">
        <v>1202186.5</v>
      </c>
      <c r="J98" s="11">
        <v>619126.05</v>
      </c>
      <c r="K98" s="86">
        <f t="shared" si="4"/>
        <v>583060.45</v>
      </c>
      <c r="L98" s="87"/>
      <c r="M98" s="61" t="str">
        <f t="shared" si="5"/>
        <v>70005034740076170244</v>
      </c>
      <c r="N98" s="62"/>
      <c r="O98" s="62"/>
      <c r="P98" s="62"/>
      <c r="Q98" s="62"/>
      <c r="R98" s="62"/>
      <c r="S98" s="62"/>
      <c r="T98" s="62"/>
      <c r="U98" s="62"/>
    </row>
    <row r="99" spans="2:21" s="63" customFormat="1" ht="12.75">
      <c r="B99" s="9" t="s">
        <v>75</v>
      </c>
      <c r="C99" s="85" t="s">
        <v>7</v>
      </c>
      <c r="D99" s="6" t="s">
        <v>9</v>
      </c>
      <c r="E99" s="7" t="s">
        <v>128</v>
      </c>
      <c r="F99" s="7" t="s">
        <v>141</v>
      </c>
      <c r="G99" s="8" t="s">
        <v>78</v>
      </c>
      <c r="H99" s="14"/>
      <c r="I99" s="10">
        <v>817048</v>
      </c>
      <c r="J99" s="11">
        <v>0</v>
      </c>
      <c r="K99" s="86">
        <f t="shared" si="4"/>
        <v>817048</v>
      </c>
      <c r="L99" s="87"/>
      <c r="M99" s="61" t="str">
        <f t="shared" si="5"/>
        <v>70005034740076210244</v>
      </c>
      <c r="N99" s="62"/>
      <c r="O99" s="62"/>
      <c r="P99" s="62"/>
      <c r="Q99" s="62"/>
      <c r="R99" s="62"/>
      <c r="S99" s="62"/>
      <c r="T99" s="62"/>
      <c r="U99" s="62"/>
    </row>
    <row r="100" spans="2:21" s="63" customFormat="1" ht="12.75">
      <c r="B100" s="9" t="s">
        <v>75</v>
      </c>
      <c r="C100" s="85" t="s">
        <v>7</v>
      </c>
      <c r="D100" s="6" t="s">
        <v>9</v>
      </c>
      <c r="E100" s="7" t="s">
        <v>128</v>
      </c>
      <c r="F100" s="7" t="s">
        <v>142</v>
      </c>
      <c r="G100" s="8" t="s">
        <v>78</v>
      </c>
      <c r="H100" s="14"/>
      <c r="I100" s="10">
        <v>2256397.29</v>
      </c>
      <c r="J100" s="11">
        <v>1022154.45</v>
      </c>
      <c r="K100" s="86">
        <f t="shared" si="4"/>
        <v>1234242.84</v>
      </c>
      <c r="L100" s="87"/>
      <c r="M100" s="61" t="str">
        <f t="shared" si="5"/>
        <v>70005034740099999244</v>
      </c>
      <c r="N100" s="62"/>
      <c r="O100" s="62"/>
      <c r="P100" s="62"/>
      <c r="Q100" s="62"/>
      <c r="R100" s="62"/>
      <c r="S100" s="62"/>
      <c r="T100" s="62"/>
      <c r="U100" s="62"/>
    </row>
    <row r="101" spans="2:21" s="63" customFormat="1" ht="12.75">
      <c r="B101" s="9" t="s">
        <v>75</v>
      </c>
      <c r="C101" s="85" t="s">
        <v>7</v>
      </c>
      <c r="D101" s="6" t="s">
        <v>9</v>
      </c>
      <c r="E101" s="7" t="s">
        <v>128</v>
      </c>
      <c r="F101" s="7" t="s">
        <v>143</v>
      </c>
      <c r="G101" s="8" t="s">
        <v>78</v>
      </c>
      <c r="H101" s="14"/>
      <c r="I101" s="10">
        <v>38400</v>
      </c>
      <c r="J101" s="11">
        <v>38400</v>
      </c>
      <c r="K101" s="86">
        <f t="shared" si="4"/>
        <v>0</v>
      </c>
      <c r="L101" s="87"/>
      <c r="M101" s="61" t="str">
        <f t="shared" si="5"/>
        <v>700050347400S5430244</v>
      </c>
      <c r="N101" s="62"/>
      <c r="O101" s="62"/>
      <c r="P101" s="62"/>
      <c r="Q101" s="62"/>
      <c r="R101" s="62"/>
      <c r="S101" s="62"/>
      <c r="T101" s="62"/>
      <c r="U101" s="62"/>
    </row>
    <row r="102" spans="2:21" s="63" customFormat="1" ht="12.75">
      <c r="B102" s="9" t="s">
        <v>75</v>
      </c>
      <c r="C102" s="85" t="s">
        <v>7</v>
      </c>
      <c r="D102" s="6" t="s">
        <v>9</v>
      </c>
      <c r="E102" s="7" t="s">
        <v>128</v>
      </c>
      <c r="F102" s="7" t="s">
        <v>144</v>
      </c>
      <c r="G102" s="8" t="s">
        <v>78</v>
      </c>
      <c r="H102" s="14"/>
      <c r="I102" s="10">
        <v>350163.43</v>
      </c>
      <c r="J102" s="11">
        <v>0</v>
      </c>
      <c r="K102" s="86">
        <f t="shared" si="4"/>
        <v>350163.43</v>
      </c>
      <c r="L102" s="87"/>
      <c r="M102" s="61" t="str">
        <f t="shared" si="5"/>
        <v>700050347400S6210244</v>
      </c>
      <c r="N102" s="62"/>
      <c r="O102" s="62"/>
      <c r="P102" s="62"/>
      <c r="Q102" s="62"/>
      <c r="R102" s="62"/>
      <c r="S102" s="62"/>
      <c r="T102" s="62"/>
      <c r="U102" s="62"/>
    </row>
    <row r="103" spans="2:21" s="63" customFormat="1" ht="12.75">
      <c r="B103" s="9" t="s">
        <v>75</v>
      </c>
      <c r="C103" s="85" t="s">
        <v>7</v>
      </c>
      <c r="D103" s="6" t="s">
        <v>9</v>
      </c>
      <c r="E103" s="7" t="s">
        <v>128</v>
      </c>
      <c r="F103" s="7" t="s">
        <v>145</v>
      </c>
      <c r="G103" s="8" t="s">
        <v>78</v>
      </c>
      <c r="H103" s="14"/>
      <c r="I103" s="10">
        <v>1000000</v>
      </c>
      <c r="J103" s="11">
        <v>360516.9</v>
      </c>
      <c r="K103" s="86">
        <f t="shared" si="4"/>
        <v>639483.1</v>
      </c>
      <c r="L103" s="87"/>
      <c r="M103" s="61" t="str">
        <f t="shared" si="5"/>
        <v>70005034750076100244</v>
      </c>
      <c r="N103" s="62"/>
      <c r="O103" s="62"/>
      <c r="P103" s="62"/>
      <c r="Q103" s="62"/>
      <c r="R103" s="62"/>
      <c r="S103" s="62"/>
      <c r="T103" s="62"/>
      <c r="U103" s="62"/>
    </row>
    <row r="104" spans="2:21" s="63" customFormat="1" ht="12.75">
      <c r="B104" s="9" t="s">
        <v>75</v>
      </c>
      <c r="C104" s="85" t="s">
        <v>7</v>
      </c>
      <c r="D104" s="6" t="s">
        <v>9</v>
      </c>
      <c r="E104" s="7" t="s">
        <v>128</v>
      </c>
      <c r="F104" s="7" t="s">
        <v>146</v>
      </c>
      <c r="G104" s="8" t="s">
        <v>78</v>
      </c>
      <c r="H104" s="14"/>
      <c r="I104" s="10">
        <v>1000000</v>
      </c>
      <c r="J104" s="11">
        <v>360516.91</v>
      </c>
      <c r="K104" s="86">
        <f t="shared" si="4"/>
        <v>639483.09</v>
      </c>
      <c r="L104" s="87"/>
      <c r="M104" s="61" t="str">
        <f t="shared" si="5"/>
        <v>700050347500S6100244</v>
      </c>
      <c r="N104" s="62"/>
      <c r="O104" s="62"/>
      <c r="P104" s="62"/>
      <c r="Q104" s="62"/>
      <c r="R104" s="62"/>
      <c r="S104" s="62"/>
      <c r="T104" s="62"/>
      <c r="U104" s="62"/>
    </row>
    <row r="105" spans="2:21" s="63" customFormat="1" ht="12.75">
      <c r="B105" s="9" t="s">
        <v>75</v>
      </c>
      <c r="C105" s="85" t="s">
        <v>7</v>
      </c>
      <c r="D105" s="6" t="s">
        <v>9</v>
      </c>
      <c r="E105" s="7" t="s">
        <v>128</v>
      </c>
      <c r="F105" s="7" t="s">
        <v>147</v>
      </c>
      <c r="G105" s="8" t="s">
        <v>78</v>
      </c>
      <c r="H105" s="14"/>
      <c r="I105" s="10">
        <v>274000</v>
      </c>
      <c r="J105" s="11">
        <v>0</v>
      </c>
      <c r="K105" s="86">
        <f t="shared" si="4"/>
        <v>274000</v>
      </c>
      <c r="L105" s="87"/>
      <c r="M105" s="61" t="str">
        <f t="shared" si="5"/>
        <v>70005035400099999244</v>
      </c>
      <c r="N105" s="62"/>
      <c r="O105" s="62"/>
      <c r="P105" s="62"/>
      <c r="Q105" s="62"/>
      <c r="R105" s="62"/>
      <c r="S105" s="62"/>
      <c r="T105" s="62"/>
      <c r="U105" s="62"/>
    </row>
    <row r="106" spans="2:21" s="63" customFormat="1" ht="33.75">
      <c r="B106" s="9" t="s">
        <v>122</v>
      </c>
      <c r="C106" s="85" t="s">
        <v>7</v>
      </c>
      <c r="D106" s="6" t="s">
        <v>9</v>
      </c>
      <c r="E106" s="7" t="s">
        <v>128</v>
      </c>
      <c r="F106" s="7" t="s">
        <v>147</v>
      </c>
      <c r="G106" s="8" t="s">
        <v>124</v>
      </c>
      <c r="H106" s="14"/>
      <c r="I106" s="10">
        <v>1714000</v>
      </c>
      <c r="J106" s="11">
        <v>0</v>
      </c>
      <c r="K106" s="86">
        <f t="shared" si="4"/>
        <v>1714000</v>
      </c>
      <c r="L106" s="87"/>
      <c r="M106" s="61" t="str">
        <f t="shared" si="5"/>
        <v>70005035400099999414</v>
      </c>
      <c r="N106" s="62"/>
      <c r="O106" s="62"/>
      <c r="P106" s="62"/>
      <c r="Q106" s="62"/>
      <c r="R106" s="62"/>
      <c r="S106" s="62"/>
      <c r="T106" s="62"/>
      <c r="U106" s="62"/>
    </row>
    <row r="107" spans="2:21" s="63" customFormat="1" ht="12.75">
      <c r="B107" s="9" t="s">
        <v>75</v>
      </c>
      <c r="C107" s="85" t="s">
        <v>7</v>
      </c>
      <c r="D107" s="6" t="s">
        <v>9</v>
      </c>
      <c r="E107" s="7" t="s">
        <v>148</v>
      </c>
      <c r="F107" s="7" t="s">
        <v>109</v>
      </c>
      <c r="G107" s="8" t="s">
        <v>78</v>
      </c>
      <c r="H107" s="14"/>
      <c r="I107" s="10">
        <v>160000</v>
      </c>
      <c r="J107" s="11">
        <v>0</v>
      </c>
      <c r="K107" s="86">
        <f t="shared" si="4"/>
        <v>160000</v>
      </c>
      <c r="L107" s="87"/>
      <c r="M107" s="61" t="str">
        <f t="shared" si="5"/>
        <v>70005054500099999244</v>
      </c>
      <c r="N107" s="62"/>
      <c r="O107" s="62"/>
      <c r="P107" s="62"/>
      <c r="Q107" s="62"/>
      <c r="R107" s="62"/>
      <c r="S107" s="62"/>
      <c r="T107" s="62"/>
      <c r="U107" s="62"/>
    </row>
    <row r="108" spans="2:21" s="63" customFormat="1" ht="12.75">
      <c r="B108" s="9" t="s">
        <v>75</v>
      </c>
      <c r="C108" s="85" t="s">
        <v>7</v>
      </c>
      <c r="D108" s="6" t="s">
        <v>9</v>
      </c>
      <c r="E108" s="7" t="s">
        <v>148</v>
      </c>
      <c r="F108" s="7" t="s">
        <v>149</v>
      </c>
      <c r="G108" s="8" t="s">
        <v>78</v>
      </c>
      <c r="H108" s="14"/>
      <c r="I108" s="10">
        <v>1100000</v>
      </c>
      <c r="J108" s="11">
        <v>366300</v>
      </c>
      <c r="K108" s="86">
        <f t="shared" si="4"/>
        <v>733700</v>
      </c>
      <c r="L108" s="87"/>
      <c r="M108" s="61" t="str">
        <f t="shared" si="5"/>
        <v>70005054620016000244</v>
      </c>
      <c r="N108" s="62"/>
      <c r="O108" s="62"/>
      <c r="P108" s="62"/>
      <c r="Q108" s="62"/>
      <c r="R108" s="62"/>
      <c r="S108" s="62"/>
      <c r="T108" s="62"/>
      <c r="U108" s="62"/>
    </row>
    <row r="109" spans="2:21" s="63" customFormat="1" ht="12.75">
      <c r="B109" s="9" t="s">
        <v>75</v>
      </c>
      <c r="C109" s="85" t="s">
        <v>7</v>
      </c>
      <c r="D109" s="6" t="s">
        <v>9</v>
      </c>
      <c r="E109" s="7" t="s">
        <v>148</v>
      </c>
      <c r="F109" s="7" t="s">
        <v>125</v>
      </c>
      <c r="G109" s="8" t="s">
        <v>78</v>
      </c>
      <c r="H109" s="14"/>
      <c r="I109" s="10">
        <v>450000</v>
      </c>
      <c r="J109" s="11">
        <v>29828</v>
      </c>
      <c r="K109" s="86">
        <f t="shared" si="4"/>
        <v>420172</v>
      </c>
      <c r="L109" s="87"/>
      <c r="M109" s="61" t="str">
        <f t="shared" si="5"/>
        <v>70005054620099999244</v>
      </c>
      <c r="N109" s="62"/>
      <c r="O109" s="62"/>
      <c r="P109" s="62"/>
      <c r="Q109" s="62"/>
      <c r="R109" s="62"/>
      <c r="S109" s="62"/>
      <c r="T109" s="62"/>
      <c r="U109" s="62"/>
    </row>
    <row r="110" spans="2:21" s="63" customFormat="1" ht="12.75">
      <c r="B110" s="9" t="s">
        <v>75</v>
      </c>
      <c r="C110" s="85" t="s">
        <v>7</v>
      </c>
      <c r="D110" s="6" t="s">
        <v>9</v>
      </c>
      <c r="E110" s="7" t="s">
        <v>150</v>
      </c>
      <c r="F110" s="7" t="s">
        <v>151</v>
      </c>
      <c r="G110" s="8" t="s">
        <v>78</v>
      </c>
      <c r="H110" s="14"/>
      <c r="I110" s="10">
        <v>20000</v>
      </c>
      <c r="J110" s="11">
        <v>8000</v>
      </c>
      <c r="K110" s="86">
        <f t="shared" si="4"/>
        <v>12000</v>
      </c>
      <c r="L110" s="87"/>
      <c r="M110" s="61" t="str">
        <f t="shared" si="5"/>
        <v>70007074810099999244</v>
      </c>
      <c r="N110" s="62"/>
      <c r="O110" s="62"/>
      <c r="P110" s="62"/>
      <c r="Q110" s="62"/>
      <c r="R110" s="62"/>
      <c r="S110" s="62"/>
      <c r="T110" s="62"/>
      <c r="U110" s="62"/>
    </row>
    <row r="111" spans="2:21" s="63" customFormat="1" ht="12.75">
      <c r="B111" s="9" t="s">
        <v>75</v>
      </c>
      <c r="C111" s="85" t="s">
        <v>7</v>
      </c>
      <c r="D111" s="6" t="s">
        <v>9</v>
      </c>
      <c r="E111" s="7" t="s">
        <v>152</v>
      </c>
      <c r="F111" s="7" t="s">
        <v>153</v>
      </c>
      <c r="G111" s="8" t="s">
        <v>78</v>
      </c>
      <c r="H111" s="14"/>
      <c r="I111" s="10">
        <v>385000</v>
      </c>
      <c r="J111" s="11">
        <v>28300</v>
      </c>
      <c r="K111" s="86">
        <f t="shared" si="4"/>
        <v>356700</v>
      </c>
      <c r="L111" s="87"/>
      <c r="M111" s="61" t="str">
        <f t="shared" si="5"/>
        <v>70008014820099999244</v>
      </c>
      <c r="N111" s="62"/>
      <c r="O111" s="62"/>
      <c r="P111" s="62"/>
      <c r="Q111" s="62"/>
      <c r="R111" s="62"/>
      <c r="S111" s="62"/>
      <c r="T111" s="62"/>
      <c r="U111" s="62"/>
    </row>
    <row r="112" spans="2:21" s="63" customFormat="1" ht="12.75">
      <c r="B112" s="9" t="s">
        <v>154</v>
      </c>
      <c r="C112" s="85" t="s">
        <v>7</v>
      </c>
      <c r="D112" s="6" t="s">
        <v>9</v>
      </c>
      <c r="E112" s="7" t="s">
        <v>155</v>
      </c>
      <c r="F112" s="7" t="s">
        <v>156</v>
      </c>
      <c r="G112" s="8" t="s">
        <v>157</v>
      </c>
      <c r="H112" s="14"/>
      <c r="I112" s="10">
        <v>156685.8</v>
      </c>
      <c r="J112" s="11">
        <v>78342.9</v>
      </c>
      <c r="K112" s="86">
        <f t="shared" si="4"/>
        <v>78342.9</v>
      </c>
      <c r="L112" s="87"/>
      <c r="M112" s="61" t="str">
        <f t="shared" si="5"/>
        <v>70010014100012000312</v>
      </c>
      <c r="N112" s="62"/>
      <c r="O112" s="62"/>
      <c r="P112" s="62"/>
      <c r="Q112" s="62"/>
      <c r="R112" s="62"/>
      <c r="S112" s="62"/>
      <c r="T112" s="62"/>
      <c r="U112" s="62"/>
    </row>
    <row r="113" spans="2:21" s="63" customFormat="1" ht="12.75">
      <c r="B113" s="9" t="s">
        <v>75</v>
      </c>
      <c r="C113" s="85" t="s">
        <v>7</v>
      </c>
      <c r="D113" s="6" t="s">
        <v>9</v>
      </c>
      <c r="E113" s="7" t="s">
        <v>158</v>
      </c>
      <c r="F113" s="7" t="s">
        <v>159</v>
      </c>
      <c r="G113" s="8" t="s">
        <v>78</v>
      </c>
      <c r="H113" s="14"/>
      <c r="I113" s="10">
        <v>80000</v>
      </c>
      <c r="J113" s="11">
        <v>4828</v>
      </c>
      <c r="K113" s="86">
        <f t="shared" si="4"/>
        <v>75172</v>
      </c>
      <c r="L113" s="87"/>
      <c r="M113" s="61" t="str">
        <f t="shared" si="5"/>
        <v>70011024900099999244</v>
      </c>
      <c r="N113" s="62"/>
      <c r="O113" s="62"/>
      <c r="P113" s="62"/>
      <c r="Q113" s="62"/>
      <c r="R113" s="62"/>
      <c r="S113" s="62"/>
      <c r="T113" s="62"/>
      <c r="U113" s="62"/>
    </row>
    <row r="114" spans="2:21" s="63" customFormat="1" ht="12.75">
      <c r="B114" s="9" t="s">
        <v>97</v>
      </c>
      <c r="C114" s="85" t="s">
        <v>7</v>
      </c>
      <c r="D114" s="6" t="s">
        <v>9</v>
      </c>
      <c r="E114" s="7" t="s">
        <v>158</v>
      </c>
      <c r="F114" s="7" t="s">
        <v>159</v>
      </c>
      <c r="G114" s="8" t="s">
        <v>98</v>
      </c>
      <c r="H114" s="14"/>
      <c r="I114" s="10">
        <v>25000</v>
      </c>
      <c r="J114" s="11">
        <v>0</v>
      </c>
      <c r="K114" s="86">
        <f t="shared" si="4"/>
        <v>25000</v>
      </c>
      <c r="L114" s="87"/>
      <c r="M114" s="61" t="str">
        <f t="shared" si="5"/>
        <v>70011024900099999360</v>
      </c>
      <c r="N114" s="62"/>
      <c r="O114" s="62"/>
      <c r="P114" s="62"/>
      <c r="Q114" s="62"/>
      <c r="R114" s="62"/>
      <c r="S114" s="62"/>
      <c r="T114" s="62"/>
      <c r="U114" s="62"/>
    </row>
    <row r="115" spans="2:21" s="63" customFormat="1" ht="12.75">
      <c r="B115" s="9" t="s">
        <v>75</v>
      </c>
      <c r="C115" s="85" t="s">
        <v>7</v>
      </c>
      <c r="D115" s="6" t="s">
        <v>64</v>
      </c>
      <c r="E115" s="7" t="s">
        <v>87</v>
      </c>
      <c r="F115" s="7" t="s">
        <v>160</v>
      </c>
      <c r="G115" s="8" t="s">
        <v>78</v>
      </c>
      <c r="H115" s="14"/>
      <c r="I115" s="10">
        <v>35394</v>
      </c>
      <c r="J115" s="11">
        <v>3890</v>
      </c>
      <c r="K115" s="86">
        <f t="shared" si="4"/>
        <v>31504</v>
      </c>
      <c r="L115" s="87"/>
      <c r="M115" s="61" t="str">
        <f t="shared" si="5"/>
        <v>79201135020099999244</v>
      </c>
      <c r="N115" s="62"/>
      <c r="O115" s="62"/>
      <c r="P115" s="62"/>
      <c r="Q115" s="62"/>
      <c r="R115" s="62"/>
      <c r="S115" s="62"/>
      <c r="T115" s="62"/>
      <c r="U115" s="62"/>
    </row>
    <row r="116" spans="2:12" ht="0.75" customHeight="1" thickBot="1">
      <c r="B116" s="88"/>
      <c r="C116" s="89"/>
      <c r="D116" s="66"/>
      <c r="E116" s="67"/>
      <c r="F116" s="67"/>
      <c r="G116" s="67"/>
      <c r="H116" s="68"/>
      <c r="I116" s="69"/>
      <c r="J116" s="70"/>
      <c r="K116" s="71"/>
      <c r="L116" s="72"/>
    </row>
    <row r="117" spans="2:12" ht="13.5" thickBot="1">
      <c r="B117" s="90"/>
      <c r="C117" s="90"/>
      <c r="D117" s="27"/>
      <c r="E117" s="27"/>
      <c r="F117" s="27"/>
      <c r="G117" s="27"/>
      <c r="H117" s="27"/>
      <c r="I117" s="91"/>
      <c r="J117" s="91"/>
      <c r="K117" s="91"/>
      <c r="L117" s="92"/>
    </row>
    <row r="118" spans="2:11" ht="28.5" customHeight="1" thickBot="1">
      <c r="B118" s="93" t="s">
        <v>18</v>
      </c>
      <c r="C118" s="94">
        <v>450</v>
      </c>
      <c r="D118" s="176" t="s">
        <v>17</v>
      </c>
      <c r="E118" s="177"/>
      <c r="F118" s="177"/>
      <c r="G118" s="178"/>
      <c r="H118" s="95"/>
      <c r="I118" s="96">
        <f>0-I126</f>
        <v>131083294.92</v>
      </c>
      <c r="J118" s="96">
        <f>J16-J56</f>
        <v>1321341.08</v>
      </c>
      <c r="K118" s="97" t="s">
        <v>17</v>
      </c>
    </row>
    <row r="119" spans="2:11" ht="12.75">
      <c r="B119" s="90"/>
      <c r="C119" s="98"/>
      <c r="D119" s="27"/>
      <c r="E119" s="27"/>
      <c r="F119" s="27"/>
      <c r="G119" s="27"/>
      <c r="H119" s="27"/>
      <c r="I119" s="27"/>
      <c r="J119" s="27"/>
      <c r="K119" s="27"/>
    </row>
    <row r="120" spans="2:12" ht="15">
      <c r="B120" s="194" t="s">
        <v>32</v>
      </c>
      <c r="C120" s="194"/>
      <c r="D120" s="194"/>
      <c r="E120" s="194"/>
      <c r="F120" s="194"/>
      <c r="G120" s="194"/>
      <c r="H120" s="194"/>
      <c r="I120" s="194"/>
      <c r="J120" s="194"/>
      <c r="K120" s="194"/>
      <c r="L120" s="76"/>
    </row>
    <row r="121" spans="2:12" ht="12.75">
      <c r="B121" s="35"/>
      <c r="C121" s="99"/>
      <c r="D121" s="36"/>
      <c r="E121" s="36"/>
      <c r="F121" s="36"/>
      <c r="G121" s="36"/>
      <c r="H121" s="36"/>
      <c r="I121" s="37"/>
      <c r="J121" s="37"/>
      <c r="K121" s="100" t="s">
        <v>27</v>
      </c>
      <c r="L121" s="101"/>
    </row>
    <row r="122" spans="2:12" ht="16.5" customHeight="1">
      <c r="B122" s="193" t="s">
        <v>39</v>
      </c>
      <c r="C122" s="163" t="s">
        <v>40</v>
      </c>
      <c r="D122" s="198" t="s">
        <v>45</v>
      </c>
      <c r="E122" s="199"/>
      <c r="F122" s="199"/>
      <c r="G122" s="200"/>
      <c r="H122" s="208"/>
      <c r="I122" s="163" t="s">
        <v>42</v>
      </c>
      <c r="J122" s="163" t="s">
        <v>23</v>
      </c>
      <c r="K122" s="162" t="s">
        <v>43</v>
      </c>
      <c r="L122" s="40"/>
    </row>
    <row r="123" spans="2:12" ht="16.5" customHeight="1">
      <c r="B123" s="193"/>
      <c r="C123" s="163"/>
      <c r="D123" s="201"/>
      <c r="E123" s="202"/>
      <c r="F123" s="202"/>
      <c r="G123" s="203"/>
      <c r="H123" s="209"/>
      <c r="I123" s="163"/>
      <c r="J123" s="163"/>
      <c r="K123" s="162"/>
      <c r="L123" s="40"/>
    </row>
    <row r="124" spans="2:12" ht="16.5" customHeight="1">
      <c r="B124" s="193"/>
      <c r="C124" s="163"/>
      <c r="D124" s="204"/>
      <c r="E124" s="205"/>
      <c r="F124" s="205"/>
      <c r="G124" s="206"/>
      <c r="H124" s="210"/>
      <c r="I124" s="163"/>
      <c r="J124" s="163"/>
      <c r="K124" s="162"/>
      <c r="L124" s="40"/>
    </row>
    <row r="125" spans="2:12" ht="13.5" thickBot="1">
      <c r="B125" s="41">
        <v>1</v>
      </c>
      <c r="C125" s="78">
        <v>2</v>
      </c>
      <c r="D125" s="179">
        <v>3</v>
      </c>
      <c r="E125" s="180"/>
      <c r="F125" s="180"/>
      <c r="G125" s="181"/>
      <c r="H125" s="43"/>
      <c r="I125" s="79" t="s">
        <v>2</v>
      </c>
      <c r="J125" s="79" t="s">
        <v>25</v>
      </c>
      <c r="K125" s="80" t="s">
        <v>26</v>
      </c>
      <c r="L125" s="46"/>
    </row>
    <row r="126" spans="2:11" ht="12.75" customHeight="1">
      <c r="B126" s="102" t="s">
        <v>33</v>
      </c>
      <c r="C126" s="48" t="s">
        <v>8</v>
      </c>
      <c r="D126" s="182" t="s">
        <v>17</v>
      </c>
      <c r="E126" s="183"/>
      <c r="F126" s="183"/>
      <c r="G126" s="184"/>
      <c r="H126" s="49"/>
      <c r="I126" s="103">
        <f>I128+I132+I136</f>
        <v>-131083294.92</v>
      </c>
      <c r="J126" s="103">
        <f>J128+J132+J136</f>
        <v>-70391.17</v>
      </c>
      <c r="K126" s="104">
        <f>K128+K132+K136</f>
        <v>-131012903.75</v>
      </c>
    </row>
    <row r="127" spans="2:11" ht="12.75" customHeight="1">
      <c r="B127" s="105" t="s">
        <v>11</v>
      </c>
      <c r="C127" s="106"/>
      <c r="D127" s="211"/>
      <c r="E127" s="212"/>
      <c r="F127" s="212"/>
      <c r="G127" s="213"/>
      <c r="H127" s="107"/>
      <c r="I127" s="108"/>
      <c r="J127" s="109"/>
      <c r="K127" s="110"/>
    </row>
    <row r="128" spans="2:11" ht="12.75" customHeight="1">
      <c r="B128" s="105" t="s">
        <v>34</v>
      </c>
      <c r="C128" s="111" t="s">
        <v>12</v>
      </c>
      <c r="D128" s="214" t="s">
        <v>17</v>
      </c>
      <c r="E128" s="215"/>
      <c r="F128" s="215"/>
      <c r="G128" s="216"/>
      <c r="H128" s="112"/>
      <c r="I128" s="50">
        <v>0</v>
      </c>
      <c r="J128" s="50">
        <v>0</v>
      </c>
      <c r="K128" s="113">
        <v>0</v>
      </c>
    </row>
    <row r="129" spans="2:11" ht="12.75" customHeight="1">
      <c r="B129" s="105" t="s">
        <v>10</v>
      </c>
      <c r="C129" s="53"/>
      <c r="D129" s="170"/>
      <c r="E129" s="171"/>
      <c r="F129" s="171"/>
      <c r="G129" s="172"/>
      <c r="H129" s="114"/>
      <c r="I129" s="115"/>
      <c r="J129" s="116"/>
      <c r="K129" s="117"/>
    </row>
    <row r="130" spans="2:21" s="63" customFormat="1" ht="12.75">
      <c r="B130" s="146"/>
      <c r="C130" s="147" t="s">
        <v>12</v>
      </c>
      <c r="D130" s="148"/>
      <c r="E130" s="164"/>
      <c r="F130" s="165"/>
      <c r="G130" s="166"/>
      <c r="H130" s="149"/>
      <c r="I130" s="150"/>
      <c r="J130" s="151"/>
      <c r="K130" s="152">
        <f>IF(IF(I130="",0,I130)=0,0,(IF(I130&gt;0,IF(J130&gt;I130,0,I130-J130),IF(J130&gt;I130,I130-J130,0))))</f>
        <v>0</v>
      </c>
      <c r="L130" s="153"/>
      <c r="M130" s="154" t="str">
        <f>IF(D130="","000",D130)&amp;IF(E130="","00000000000000000",E130)</f>
        <v>00000000000000000000</v>
      </c>
      <c r="N130" s="155"/>
      <c r="O130" s="155"/>
      <c r="P130" s="155"/>
      <c r="Q130" s="155"/>
      <c r="R130" s="155"/>
      <c r="S130" s="155"/>
      <c r="T130" s="155"/>
      <c r="U130" s="155"/>
    </row>
    <row r="131" spans="2:12" ht="6" customHeight="1" hidden="1">
      <c r="B131" s="118"/>
      <c r="C131" s="119"/>
      <c r="D131" s="120"/>
      <c r="E131" s="195"/>
      <c r="F131" s="196"/>
      <c r="G131" s="196"/>
      <c r="H131" s="197"/>
      <c r="I131" s="121"/>
      <c r="J131" s="122"/>
      <c r="K131" s="123"/>
      <c r="L131" s="124"/>
    </row>
    <row r="132" spans="2:11" ht="12.75" customHeight="1">
      <c r="B132" s="105" t="s">
        <v>35</v>
      </c>
      <c r="C132" s="53" t="s">
        <v>13</v>
      </c>
      <c r="D132" s="167" t="s">
        <v>17</v>
      </c>
      <c r="E132" s="168"/>
      <c r="F132" s="168"/>
      <c r="G132" s="169"/>
      <c r="H132" s="114"/>
      <c r="I132" s="50">
        <v>0</v>
      </c>
      <c r="J132" s="50">
        <v>0</v>
      </c>
      <c r="K132" s="12">
        <v>0</v>
      </c>
    </row>
    <row r="133" spans="2:11" ht="12.75" customHeight="1">
      <c r="B133" s="105" t="s">
        <v>10</v>
      </c>
      <c r="C133" s="53"/>
      <c r="D133" s="170"/>
      <c r="E133" s="171"/>
      <c r="F133" s="171"/>
      <c r="G133" s="172"/>
      <c r="H133" s="114"/>
      <c r="I133" s="115"/>
      <c r="J133" s="116"/>
      <c r="K133" s="117"/>
    </row>
    <row r="134" spans="2:21" s="63" customFormat="1" ht="12.75">
      <c r="B134" s="146"/>
      <c r="C134" s="147" t="s">
        <v>13</v>
      </c>
      <c r="D134" s="148"/>
      <c r="E134" s="164"/>
      <c r="F134" s="165"/>
      <c r="G134" s="166"/>
      <c r="H134" s="149"/>
      <c r="I134" s="150"/>
      <c r="J134" s="151"/>
      <c r="K134" s="152">
        <f>IF(IF(I134="",0,I134)=0,0,(IF(I134&gt;0,IF(J134&gt;I134,0,I134-J134),IF(J134&gt;I134,I134-J134,0))))</f>
        <v>0</v>
      </c>
      <c r="L134" s="153"/>
      <c r="M134" s="154" t="str">
        <f>IF(D134="","000",D134)&amp;IF(E134="","00000000000000000",E134)</f>
        <v>00000000000000000000</v>
      </c>
      <c r="N134" s="155"/>
      <c r="O134" s="155"/>
      <c r="P134" s="155"/>
      <c r="Q134" s="155"/>
      <c r="R134" s="155"/>
      <c r="S134" s="155"/>
      <c r="T134" s="155"/>
      <c r="U134" s="155"/>
    </row>
    <row r="135" spans="2:12" ht="6" customHeight="1" hidden="1">
      <c r="B135" s="118"/>
      <c r="C135" s="58"/>
      <c r="D135" s="120"/>
      <c r="E135" s="195"/>
      <c r="F135" s="196"/>
      <c r="G135" s="196"/>
      <c r="H135" s="197"/>
      <c r="I135" s="121"/>
      <c r="J135" s="122"/>
      <c r="K135" s="123"/>
      <c r="L135" s="124"/>
    </row>
    <row r="136" spans="2:11" ht="12.75" customHeight="1">
      <c r="B136" s="105" t="s">
        <v>16</v>
      </c>
      <c r="C136" s="53" t="s">
        <v>9</v>
      </c>
      <c r="D136" s="159" t="s">
        <v>53</v>
      </c>
      <c r="E136" s="160"/>
      <c r="F136" s="160"/>
      <c r="G136" s="161"/>
      <c r="H136" s="125"/>
      <c r="I136" s="50">
        <v>-131083294.92</v>
      </c>
      <c r="J136" s="50">
        <v>-70391.17</v>
      </c>
      <c r="K136" s="12">
        <f>IF(IF(I136="",0,I136)=0,0,(IF(I136&gt;0,IF(J136&gt;I136,0,I136-J136),IF(J136&gt;I136,I136-J136,0))))</f>
        <v>-131012903.75</v>
      </c>
    </row>
    <row r="137" spans="2:11" ht="22.5">
      <c r="B137" s="105" t="s">
        <v>54</v>
      </c>
      <c r="C137" s="53" t="s">
        <v>9</v>
      </c>
      <c r="D137" s="159" t="s">
        <v>55</v>
      </c>
      <c r="E137" s="160"/>
      <c r="F137" s="160"/>
      <c r="G137" s="161"/>
      <c r="H137" s="125"/>
      <c r="I137" s="50">
        <v>-131083294.92</v>
      </c>
      <c r="J137" s="50">
        <v>-70391.17</v>
      </c>
      <c r="K137" s="12">
        <f>IF(IF(I137="",0,I137)=0,0,(IF(I137&gt;0,IF(J137&gt;I137,0,I137-J137),IF(J137&gt;I137,I137-J137,0))))</f>
        <v>-131012903.75</v>
      </c>
    </row>
    <row r="138" spans="2:11" ht="35.25" customHeight="1">
      <c r="B138" s="105" t="s">
        <v>57</v>
      </c>
      <c r="C138" s="53" t="s">
        <v>9</v>
      </c>
      <c r="D138" s="159" t="s">
        <v>56</v>
      </c>
      <c r="E138" s="160"/>
      <c r="F138" s="160"/>
      <c r="G138" s="161"/>
      <c r="H138" s="125"/>
      <c r="I138" s="50">
        <v>0</v>
      </c>
      <c r="J138" s="50">
        <v>0</v>
      </c>
      <c r="K138" s="12">
        <f>IF(IF(I138="",0,I138)=0,0,(IF(I138&gt;0,IF(J138&gt;I138,0,I138-J138),IF(J138&gt;I138,I138-J138,0))))</f>
        <v>0</v>
      </c>
    </row>
    <row r="139" spans="2:13" ht="22.5">
      <c r="B139" s="144" t="s">
        <v>73</v>
      </c>
      <c r="C139" s="126" t="s">
        <v>14</v>
      </c>
      <c r="D139" s="5" t="s">
        <v>74</v>
      </c>
      <c r="E139" s="217" t="s">
        <v>72</v>
      </c>
      <c r="F139" s="218"/>
      <c r="G139" s="219"/>
      <c r="H139" s="15"/>
      <c r="I139" s="1">
        <v>-137198824.74</v>
      </c>
      <c r="J139" s="1">
        <v>0</v>
      </c>
      <c r="K139" s="127" t="s">
        <v>17</v>
      </c>
      <c r="L139" s="128"/>
      <c r="M139" s="129" t="str">
        <f>IF(D139="","000",D139)&amp;IF(E139="","00000000000000000",E139)</f>
        <v>00001050201130000510</v>
      </c>
    </row>
    <row r="140" spans="2:13" ht="22.5">
      <c r="B140" s="144" t="s">
        <v>73</v>
      </c>
      <c r="C140" s="126" t="s">
        <v>14</v>
      </c>
      <c r="D140" s="5" t="s">
        <v>64</v>
      </c>
      <c r="E140" s="217" t="s">
        <v>72</v>
      </c>
      <c r="F140" s="218"/>
      <c r="G140" s="219"/>
      <c r="H140" s="15"/>
      <c r="I140" s="1">
        <v>-124662296.24</v>
      </c>
      <c r="J140" s="1">
        <v>-88979361.18</v>
      </c>
      <c r="K140" s="127" t="s">
        <v>17</v>
      </c>
      <c r="L140" s="128"/>
      <c r="M140" s="129" t="str">
        <f>IF(D140="","000",D140)&amp;IF(E140="","00000000000000000",E140)</f>
        <v>79201050201130000510</v>
      </c>
    </row>
    <row r="141" spans="2:13" ht="22.5">
      <c r="B141" s="144" t="s">
        <v>73</v>
      </c>
      <c r="C141" s="126" t="s">
        <v>14</v>
      </c>
      <c r="D141" s="5" t="s">
        <v>64</v>
      </c>
      <c r="E141" s="217" t="s">
        <v>72</v>
      </c>
      <c r="F141" s="218"/>
      <c r="G141" s="219"/>
      <c r="H141" s="15"/>
      <c r="I141" s="1">
        <v>0</v>
      </c>
      <c r="J141" s="1">
        <v>-2866738.72</v>
      </c>
      <c r="K141" s="127" t="s">
        <v>17</v>
      </c>
      <c r="L141" s="128"/>
      <c r="M141" s="129" t="str">
        <f>IF(D141="","000",D141)&amp;IF(E141="","00000000000000000",E141)</f>
        <v>79201050201130000510</v>
      </c>
    </row>
    <row r="142" spans="2:13" ht="22.5">
      <c r="B142" s="144" t="s">
        <v>70</v>
      </c>
      <c r="C142" s="126" t="s">
        <v>15</v>
      </c>
      <c r="D142" s="5" t="s">
        <v>64</v>
      </c>
      <c r="E142" s="217" t="s">
        <v>71</v>
      </c>
      <c r="F142" s="218"/>
      <c r="G142" s="219"/>
      <c r="H142" s="15"/>
      <c r="I142" s="4">
        <v>130777826.06</v>
      </c>
      <c r="J142" s="4">
        <v>87658020.1</v>
      </c>
      <c r="K142" s="130" t="s">
        <v>17</v>
      </c>
      <c r="L142" s="131"/>
      <c r="M142" s="129" t="str">
        <f>IF(D142="","000",D142)&amp;IF(E142="","00000000000000000",E142)</f>
        <v>79201050201130000610</v>
      </c>
    </row>
    <row r="143" spans="2:13" ht="22.5">
      <c r="B143" s="144" t="s">
        <v>70</v>
      </c>
      <c r="C143" s="126" t="s">
        <v>15</v>
      </c>
      <c r="D143" s="5" t="s">
        <v>64</v>
      </c>
      <c r="E143" s="217" t="s">
        <v>71</v>
      </c>
      <c r="F143" s="218"/>
      <c r="G143" s="219"/>
      <c r="H143" s="15"/>
      <c r="I143" s="4">
        <v>0</v>
      </c>
      <c r="J143" s="4">
        <v>4117688.63</v>
      </c>
      <c r="K143" s="130" t="s">
        <v>17</v>
      </c>
      <c r="L143" s="131"/>
      <c r="M143" s="129" t="str">
        <f>IF(D143="","000",D143)&amp;IF(E143="","00000000000000000",E143)</f>
        <v>79201050201130000610</v>
      </c>
    </row>
    <row r="144" spans="2:12" ht="0.75" customHeight="1" thickBot="1">
      <c r="B144" s="90"/>
      <c r="C144" s="65"/>
      <c r="D144" s="132"/>
      <c r="E144" s="191"/>
      <c r="F144" s="191"/>
      <c r="G144" s="191"/>
      <c r="H144" s="192"/>
      <c r="I144" s="133"/>
      <c r="J144" s="133"/>
      <c r="K144" s="134"/>
      <c r="L144" s="19"/>
    </row>
    <row r="145" spans="2:13" ht="12.75">
      <c r="B145" s="90"/>
      <c r="C145" s="98"/>
      <c r="D145" s="27"/>
      <c r="E145" s="27"/>
      <c r="F145" s="27"/>
      <c r="G145" s="27"/>
      <c r="H145" s="27"/>
      <c r="I145" s="27"/>
      <c r="J145" s="27"/>
      <c r="K145" s="27"/>
      <c r="L145" s="135"/>
      <c r="M145" s="135"/>
    </row>
    <row r="146" spans="2:13" ht="21.75" customHeight="1">
      <c r="B146" s="136" t="s">
        <v>48</v>
      </c>
      <c r="C146" s="157"/>
      <c r="D146" s="157"/>
      <c r="E146" s="157"/>
      <c r="F146" s="98"/>
      <c r="G146" s="98"/>
      <c r="H146" s="27"/>
      <c r="I146" s="137" t="s">
        <v>50</v>
      </c>
      <c r="J146" s="138"/>
      <c r="K146" s="141"/>
      <c r="L146" s="135"/>
      <c r="M146" s="135"/>
    </row>
    <row r="147" spans="2:13" ht="12.75">
      <c r="B147" s="22" t="s">
        <v>46</v>
      </c>
      <c r="C147" s="156" t="s">
        <v>47</v>
      </c>
      <c r="D147" s="156"/>
      <c r="E147" s="156"/>
      <c r="F147" s="98"/>
      <c r="G147" s="98"/>
      <c r="H147" s="27"/>
      <c r="I147" s="27"/>
      <c r="J147" s="139" t="s">
        <v>51</v>
      </c>
      <c r="K147" s="98" t="s">
        <v>47</v>
      </c>
      <c r="L147" s="135"/>
      <c r="M147" s="135"/>
    </row>
    <row r="148" spans="2:13" ht="12.75">
      <c r="B148" s="22"/>
      <c r="C148" s="98"/>
      <c r="D148" s="27"/>
      <c r="E148" s="27"/>
      <c r="F148" s="27"/>
      <c r="G148" s="27"/>
      <c r="H148" s="27"/>
      <c r="I148" s="27"/>
      <c r="J148" s="27"/>
      <c r="K148" s="27"/>
      <c r="L148" s="135"/>
      <c r="M148" s="135"/>
    </row>
    <row r="149" spans="2:13" ht="21.75" customHeight="1">
      <c r="B149" s="22" t="s">
        <v>49</v>
      </c>
      <c r="C149" s="158"/>
      <c r="D149" s="158"/>
      <c r="E149" s="158"/>
      <c r="F149" s="140"/>
      <c r="G149" s="140"/>
      <c r="H149" s="27"/>
      <c r="I149" s="27"/>
      <c r="J149" s="27"/>
      <c r="K149" s="27"/>
      <c r="L149" s="135"/>
      <c r="M149" s="135"/>
    </row>
    <row r="150" spans="2:13" ht="12.75">
      <c r="B150" s="22" t="s">
        <v>46</v>
      </c>
      <c r="C150" s="156" t="s">
        <v>47</v>
      </c>
      <c r="D150" s="156"/>
      <c r="E150" s="156"/>
      <c r="F150" s="98"/>
      <c r="G150" s="98"/>
      <c r="H150" s="27"/>
      <c r="I150" s="27"/>
      <c r="J150" s="27"/>
      <c r="K150" s="27"/>
      <c r="L150" s="135"/>
      <c r="M150" s="135"/>
    </row>
    <row r="151" spans="2:13" ht="12.75">
      <c r="B151" s="22"/>
      <c r="C151" s="98"/>
      <c r="D151" s="27"/>
      <c r="E151" s="27"/>
      <c r="F151" s="27"/>
      <c r="G151" s="27"/>
      <c r="H151" s="27"/>
      <c r="I151" s="27"/>
      <c r="J151" s="27"/>
      <c r="K151" s="27"/>
      <c r="L151" s="135"/>
      <c r="M151" s="135"/>
    </row>
    <row r="152" spans="2:13" ht="12.75">
      <c r="B152" s="22" t="s">
        <v>31</v>
      </c>
      <c r="C152" s="98"/>
      <c r="D152" s="27"/>
      <c r="E152" s="27"/>
      <c r="F152" s="27"/>
      <c r="G152" s="27"/>
      <c r="H152" s="27"/>
      <c r="I152" s="27"/>
      <c r="J152" s="27"/>
      <c r="K152" s="27"/>
      <c r="L152" s="135"/>
      <c r="M152" s="135"/>
    </row>
    <row r="153" spans="2:13" ht="12.75">
      <c r="B153" s="90"/>
      <c r="C153" s="98"/>
      <c r="D153" s="27"/>
      <c r="E153" s="27"/>
      <c r="F153" s="27"/>
      <c r="G153" s="27"/>
      <c r="H153" s="27"/>
      <c r="I153" s="27"/>
      <c r="J153" s="27"/>
      <c r="K153" s="27"/>
      <c r="L153" s="135"/>
      <c r="M153" s="135"/>
    </row>
    <row r="154" spans="12:13" ht="12.75">
      <c r="L154" s="135"/>
      <c r="M154" s="135"/>
    </row>
    <row r="155" spans="12:13" ht="12.75">
      <c r="L155" s="135"/>
      <c r="M155" s="135"/>
    </row>
    <row r="156" spans="12:13" ht="12.75">
      <c r="L156" s="135"/>
      <c r="M156" s="135"/>
    </row>
    <row r="157" spans="12:13" ht="12.75">
      <c r="L157" s="135"/>
      <c r="M157" s="135"/>
    </row>
    <row r="158" spans="12:13" ht="12.75">
      <c r="L158" s="135"/>
      <c r="M158" s="135"/>
    </row>
    <row r="159" spans="12:13" ht="12.75">
      <c r="L159" s="135"/>
      <c r="M159" s="135"/>
    </row>
  </sheetData>
  <sheetProtection/>
  <mergeCells count="91">
    <mergeCell ref="E38:G38"/>
    <mergeCell ref="E39:G39"/>
    <mergeCell ref="E40:G40"/>
    <mergeCell ref="E41:G41"/>
    <mergeCell ref="E46:G46"/>
    <mergeCell ref="E47:G47"/>
    <mergeCell ref="E42:G42"/>
    <mergeCell ref="E43:G43"/>
    <mergeCell ref="E44:G44"/>
    <mergeCell ref="E45:G45"/>
    <mergeCell ref="E32:G32"/>
    <mergeCell ref="E33:G33"/>
    <mergeCell ref="E34:G34"/>
    <mergeCell ref="E35:G35"/>
    <mergeCell ref="E36:G36"/>
    <mergeCell ref="E37:G37"/>
    <mergeCell ref="E26:G26"/>
    <mergeCell ref="E27:G27"/>
    <mergeCell ref="E28:G28"/>
    <mergeCell ref="E29:G29"/>
    <mergeCell ref="E30:G30"/>
    <mergeCell ref="E31:G31"/>
    <mergeCell ref="E142:G142"/>
    <mergeCell ref="E143:G143"/>
    <mergeCell ref="E139:G139"/>
    <mergeCell ref="E140:G140"/>
    <mergeCell ref="E141:G141"/>
    <mergeCell ref="E18:G18"/>
    <mergeCell ref="E19:G19"/>
    <mergeCell ref="E20:G20"/>
    <mergeCell ref="E21:G21"/>
    <mergeCell ref="E22:G22"/>
    <mergeCell ref="H12:H14"/>
    <mergeCell ref="H52:H54"/>
    <mergeCell ref="H122:H124"/>
    <mergeCell ref="D126:G126"/>
    <mergeCell ref="D127:G127"/>
    <mergeCell ref="D128:G128"/>
    <mergeCell ref="D12:G14"/>
    <mergeCell ref="E23:G23"/>
    <mergeCell ref="E24:G24"/>
    <mergeCell ref="E25:G25"/>
    <mergeCell ref="B10:K10"/>
    <mergeCell ref="E135:H135"/>
    <mergeCell ref="I122:I124"/>
    <mergeCell ref="B122:B124"/>
    <mergeCell ref="C122:C124"/>
    <mergeCell ref="K122:K124"/>
    <mergeCell ref="J122:J124"/>
    <mergeCell ref="B52:B54"/>
    <mergeCell ref="D15:G15"/>
    <mergeCell ref="D16:G16"/>
    <mergeCell ref="B50:K50"/>
    <mergeCell ref="K52:K54"/>
    <mergeCell ref="J52:J54"/>
    <mergeCell ref="C12:C14"/>
    <mergeCell ref="B120:K120"/>
    <mergeCell ref="E131:H131"/>
    <mergeCell ref="D129:G129"/>
    <mergeCell ref="D17:G17"/>
    <mergeCell ref="D52:G54"/>
    <mergeCell ref="E48:H48"/>
    <mergeCell ref="B2:J2"/>
    <mergeCell ref="C6:I6"/>
    <mergeCell ref="C7:I7"/>
    <mergeCell ref="C4:E4"/>
    <mergeCell ref="H4:I4"/>
    <mergeCell ref="E144:H144"/>
    <mergeCell ref="J12:J14"/>
    <mergeCell ref="B12:B14"/>
    <mergeCell ref="I52:I54"/>
    <mergeCell ref="C52:C54"/>
    <mergeCell ref="D57:G57"/>
    <mergeCell ref="D118:G118"/>
    <mergeCell ref="D55:G55"/>
    <mergeCell ref="D56:G56"/>
    <mergeCell ref="D136:G136"/>
    <mergeCell ref="D137:G137"/>
    <mergeCell ref="D122:G124"/>
    <mergeCell ref="D125:G125"/>
    <mergeCell ref="E130:G130"/>
    <mergeCell ref="C150:E150"/>
    <mergeCell ref="C146:E146"/>
    <mergeCell ref="C149:E149"/>
    <mergeCell ref="C147:E147"/>
    <mergeCell ref="D138:G138"/>
    <mergeCell ref="K12:K14"/>
    <mergeCell ref="I12:I14"/>
    <mergeCell ref="E134:G134"/>
    <mergeCell ref="D132:G132"/>
    <mergeCell ref="D133:G133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48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U1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16" customWidth="1"/>
    <col min="2" max="2" width="44.75390625" style="16" customWidth="1"/>
    <col min="3" max="3" width="5.75390625" style="16" customWidth="1"/>
    <col min="4" max="4" width="4.75390625" style="16" customWidth="1"/>
    <col min="5" max="5" width="5.75390625" style="16" customWidth="1"/>
    <col min="6" max="6" width="10.75390625" style="16" customWidth="1"/>
    <col min="7" max="8" width="4.75390625" style="16" customWidth="1"/>
    <col min="9" max="11" width="19.75390625" style="16" customWidth="1"/>
    <col min="12" max="12" width="24.25390625" style="17" hidden="1" customWidth="1"/>
    <col min="13" max="13" width="51.125" style="17" hidden="1" customWidth="1"/>
    <col min="14" max="14" width="56.75390625" style="17" hidden="1" customWidth="1"/>
    <col min="15" max="20" width="9.125" style="17" hidden="1" customWidth="1"/>
    <col min="21" max="21" width="0" style="17" hidden="1" customWidth="1"/>
    <col min="22" max="22" width="0.875" style="16" customWidth="1"/>
    <col min="23" max="16384" width="9.125" style="16" customWidth="1"/>
  </cols>
  <sheetData>
    <row r="1" ht="4.5" customHeight="1"/>
    <row r="2" spans="2:13" ht="15.75" thickBot="1">
      <c r="B2" s="185" t="s">
        <v>36</v>
      </c>
      <c r="C2" s="185"/>
      <c r="D2" s="185"/>
      <c r="E2" s="185"/>
      <c r="F2" s="185"/>
      <c r="G2" s="185"/>
      <c r="H2" s="185"/>
      <c r="I2" s="185"/>
      <c r="J2" s="186"/>
      <c r="K2" s="18" t="s">
        <v>3</v>
      </c>
      <c r="L2" s="19" t="s">
        <v>64</v>
      </c>
      <c r="M2" s="20"/>
    </row>
    <row r="3" spans="2:13" ht="12.75">
      <c r="B3" s="21"/>
      <c r="C3" s="22"/>
      <c r="D3" s="23"/>
      <c r="E3" s="23"/>
      <c r="F3" s="23"/>
      <c r="G3" s="23"/>
      <c r="H3" s="23"/>
      <c r="I3" s="24"/>
      <c r="J3" s="24"/>
      <c r="K3" s="25" t="s">
        <v>19</v>
      </c>
      <c r="L3" s="19" t="s">
        <v>67</v>
      </c>
      <c r="M3" s="20"/>
    </row>
    <row r="4" spans="2:13" ht="12.75">
      <c r="B4" s="26" t="s">
        <v>52</v>
      </c>
      <c r="C4" s="189" t="s">
        <v>61</v>
      </c>
      <c r="D4" s="189"/>
      <c r="E4" s="189"/>
      <c r="F4" s="27"/>
      <c r="G4" s="27"/>
      <c r="H4" s="190"/>
      <c r="I4" s="190"/>
      <c r="J4" s="26" t="s">
        <v>22</v>
      </c>
      <c r="K4" s="145">
        <v>45139</v>
      </c>
      <c r="L4" s="19" t="s">
        <v>8</v>
      </c>
      <c r="M4" s="20"/>
    </row>
    <row r="5" spans="2:13" ht="12.75">
      <c r="B5" s="22"/>
      <c r="C5" s="22"/>
      <c r="D5" s="22"/>
      <c r="E5" s="22"/>
      <c r="F5" s="22"/>
      <c r="G5" s="22"/>
      <c r="H5" s="22"/>
      <c r="I5" s="28"/>
      <c r="J5" s="29" t="s">
        <v>21</v>
      </c>
      <c r="K5" s="142" t="s">
        <v>62</v>
      </c>
      <c r="L5" s="19" t="s">
        <v>68</v>
      </c>
      <c r="M5" s="20"/>
    </row>
    <row r="6" spans="2:14" ht="22.5">
      <c r="B6" s="22" t="s">
        <v>37</v>
      </c>
      <c r="C6" s="187" t="s">
        <v>63</v>
      </c>
      <c r="D6" s="187"/>
      <c r="E6" s="187"/>
      <c r="F6" s="187"/>
      <c r="G6" s="187"/>
      <c r="H6" s="187"/>
      <c r="I6" s="187"/>
      <c r="J6" s="29" t="s">
        <v>30</v>
      </c>
      <c r="K6" s="143" t="s">
        <v>64</v>
      </c>
      <c r="L6" s="19"/>
      <c r="M6" s="20"/>
      <c r="N6" s="31" t="s">
        <v>63</v>
      </c>
    </row>
    <row r="7" spans="2:14" ht="12.75">
      <c r="B7" s="22" t="s">
        <v>38</v>
      </c>
      <c r="C7" s="188" t="s">
        <v>60</v>
      </c>
      <c r="D7" s="188"/>
      <c r="E7" s="188"/>
      <c r="F7" s="188"/>
      <c r="G7" s="188"/>
      <c r="H7" s="188"/>
      <c r="I7" s="188"/>
      <c r="J7" s="29" t="s">
        <v>58</v>
      </c>
      <c r="K7" s="143" t="s">
        <v>69</v>
      </c>
      <c r="L7" s="19" t="s">
        <v>67</v>
      </c>
      <c r="M7" s="20"/>
      <c r="N7" s="31" t="s">
        <v>60</v>
      </c>
    </row>
    <row r="8" spans="2:12" ht="12.75">
      <c r="B8" s="32" t="s">
        <v>59</v>
      </c>
      <c r="C8" s="22"/>
      <c r="D8" s="22"/>
      <c r="E8" s="22"/>
      <c r="F8" s="22"/>
      <c r="G8" s="22"/>
      <c r="H8" s="22"/>
      <c r="I8" s="28"/>
      <c r="J8" s="29"/>
      <c r="K8" s="30"/>
      <c r="L8" s="19"/>
    </row>
    <row r="9" spans="2:12" ht="13.5" thickBot="1">
      <c r="B9" s="22" t="s">
        <v>1</v>
      </c>
      <c r="C9" s="22"/>
      <c r="D9" s="22"/>
      <c r="E9" s="22"/>
      <c r="F9" s="22"/>
      <c r="G9" s="22"/>
      <c r="H9" s="22"/>
      <c r="I9" s="28"/>
      <c r="J9" s="28"/>
      <c r="K9" s="33" t="s">
        <v>0</v>
      </c>
      <c r="L9" s="19" t="s">
        <v>65</v>
      </c>
    </row>
    <row r="10" spans="2:12" ht="15">
      <c r="B10" s="194" t="s">
        <v>29</v>
      </c>
      <c r="C10" s="194"/>
      <c r="D10" s="194"/>
      <c r="E10" s="194"/>
      <c r="F10" s="194"/>
      <c r="G10" s="194"/>
      <c r="H10" s="194"/>
      <c r="I10" s="194"/>
      <c r="J10" s="194"/>
      <c r="K10" s="194"/>
      <c r="L10" s="34" t="s">
        <v>66</v>
      </c>
    </row>
    <row r="11" spans="2:12" ht="12.75">
      <c r="B11" s="35"/>
      <c r="C11" s="35"/>
      <c r="D11" s="36"/>
      <c r="E11" s="36"/>
      <c r="F11" s="36"/>
      <c r="G11" s="36"/>
      <c r="H11" s="36"/>
      <c r="I11" s="37"/>
      <c r="J11" s="37"/>
      <c r="K11" s="38"/>
      <c r="L11" s="39"/>
    </row>
    <row r="12" spans="2:12" ht="12.75" customHeight="1">
      <c r="B12" s="193" t="s">
        <v>39</v>
      </c>
      <c r="C12" s="163" t="s">
        <v>40</v>
      </c>
      <c r="D12" s="163" t="s">
        <v>41</v>
      </c>
      <c r="E12" s="163"/>
      <c r="F12" s="163"/>
      <c r="G12" s="163"/>
      <c r="H12" s="163"/>
      <c r="I12" s="163" t="s">
        <v>42</v>
      </c>
      <c r="J12" s="163" t="s">
        <v>23</v>
      </c>
      <c r="K12" s="162" t="s">
        <v>43</v>
      </c>
      <c r="L12" s="40"/>
    </row>
    <row r="13" spans="2:12" ht="12.75">
      <c r="B13" s="193"/>
      <c r="C13" s="163"/>
      <c r="D13" s="163"/>
      <c r="E13" s="163"/>
      <c r="F13" s="163"/>
      <c r="G13" s="163"/>
      <c r="H13" s="163"/>
      <c r="I13" s="163"/>
      <c r="J13" s="163"/>
      <c r="K13" s="162"/>
      <c r="L13" s="40"/>
    </row>
    <row r="14" spans="2:12" ht="12.75">
      <c r="B14" s="193"/>
      <c r="C14" s="163"/>
      <c r="D14" s="163"/>
      <c r="E14" s="163"/>
      <c r="F14" s="163"/>
      <c r="G14" s="163"/>
      <c r="H14" s="163"/>
      <c r="I14" s="163"/>
      <c r="J14" s="163"/>
      <c r="K14" s="162"/>
      <c r="L14" s="40"/>
    </row>
    <row r="15" spans="2:12" ht="13.5" thickBot="1">
      <c r="B15" s="41">
        <v>1</v>
      </c>
      <c r="C15" s="42">
        <v>2</v>
      </c>
      <c r="D15" s="224">
        <v>3</v>
      </c>
      <c r="E15" s="224"/>
      <c r="F15" s="224"/>
      <c r="G15" s="224"/>
      <c r="H15" s="224"/>
      <c r="I15" s="44" t="s">
        <v>2</v>
      </c>
      <c r="J15" s="44" t="s">
        <v>25</v>
      </c>
      <c r="K15" s="45" t="s">
        <v>26</v>
      </c>
      <c r="L15" s="46"/>
    </row>
    <row r="16" spans="2:11" ht="12.75">
      <c r="B16" s="47" t="s">
        <v>28</v>
      </c>
      <c r="C16" s="48" t="s">
        <v>6</v>
      </c>
      <c r="D16" s="182" t="s">
        <v>17</v>
      </c>
      <c r="E16" s="183"/>
      <c r="F16" s="183"/>
      <c r="G16" s="183"/>
      <c r="H16" s="184"/>
      <c r="I16" s="50">
        <v>137198824.74</v>
      </c>
      <c r="J16" s="50">
        <v>83219995.7</v>
      </c>
      <c r="K16" s="51">
        <v>54240296.96</v>
      </c>
    </row>
    <row r="17" spans="2:11" ht="12.75">
      <c r="B17" s="52" t="s">
        <v>4</v>
      </c>
      <c r="C17" s="53"/>
      <c r="D17" s="173"/>
      <c r="E17" s="174"/>
      <c r="F17" s="174"/>
      <c r="G17" s="174"/>
      <c r="H17" s="175"/>
      <c r="I17" s="55"/>
      <c r="J17" s="56"/>
      <c r="K17" s="57"/>
    </row>
    <row r="18" spans="2:21" s="63" customFormat="1" ht="78.75">
      <c r="B18" s="9" t="s">
        <v>161</v>
      </c>
      <c r="C18" s="58" t="s">
        <v>6</v>
      </c>
      <c r="D18" s="6" t="s">
        <v>162</v>
      </c>
      <c r="E18" s="220" t="s">
        <v>163</v>
      </c>
      <c r="F18" s="221"/>
      <c r="G18" s="221"/>
      <c r="H18" s="222"/>
      <c r="I18" s="2">
        <v>8007300</v>
      </c>
      <c r="J18" s="3">
        <v>4297604.24</v>
      </c>
      <c r="K18" s="59">
        <f aca="true" t="shared" si="0" ref="K18:K47">IF(IF(I18="",0,I18)=0,0,(IF(I18&gt;0,IF(J18&gt;I18,0,I18-J18),IF(J18&gt;I18,I18-J18,0))))</f>
        <v>3709695.76</v>
      </c>
      <c r="L18" s="60"/>
      <c r="M18" s="61" t="str">
        <f aca="true" t="shared" si="1" ref="M18:M47">IF(D18="","000",D18)&amp;IF(E18="","00000000000000000",E18)</f>
        <v>18210102010010000110</v>
      </c>
      <c r="N18" s="62"/>
      <c r="O18" s="62"/>
      <c r="P18" s="62"/>
      <c r="Q18" s="62"/>
      <c r="R18" s="62"/>
      <c r="S18" s="62"/>
      <c r="T18" s="62"/>
      <c r="U18" s="62"/>
    </row>
    <row r="19" spans="2:21" s="63" customFormat="1" ht="90">
      <c r="B19" s="9" t="s">
        <v>164</v>
      </c>
      <c r="C19" s="58" t="s">
        <v>6</v>
      </c>
      <c r="D19" s="6" t="s">
        <v>162</v>
      </c>
      <c r="E19" s="220" t="s">
        <v>165</v>
      </c>
      <c r="F19" s="221"/>
      <c r="G19" s="221"/>
      <c r="H19" s="222"/>
      <c r="I19" s="2">
        <v>4000</v>
      </c>
      <c r="J19" s="3">
        <v>17509.61</v>
      </c>
      <c r="K19" s="59">
        <f t="shared" si="0"/>
        <v>0</v>
      </c>
      <c r="L19" s="60"/>
      <c r="M19" s="61" t="str">
        <f t="shared" si="1"/>
        <v>18210102020010000110</v>
      </c>
      <c r="N19" s="62"/>
      <c r="O19" s="62"/>
      <c r="P19" s="62"/>
      <c r="Q19" s="62"/>
      <c r="R19" s="62"/>
      <c r="S19" s="62"/>
      <c r="T19" s="62"/>
      <c r="U19" s="62"/>
    </row>
    <row r="20" spans="2:21" s="63" customFormat="1" ht="33.75">
      <c r="B20" s="9" t="s">
        <v>166</v>
      </c>
      <c r="C20" s="58" t="s">
        <v>6</v>
      </c>
      <c r="D20" s="6" t="s">
        <v>162</v>
      </c>
      <c r="E20" s="220" t="s">
        <v>167</v>
      </c>
      <c r="F20" s="221"/>
      <c r="G20" s="221"/>
      <c r="H20" s="222"/>
      <c r="I20" s="2">
        <v>32000</v>
      </c>
      <c r="J20" s="3">
        <v>72410.17</v>
      </c>
      <c r="K20" s="59">
        <f t="shared" si="0"/>
        <v>0</v>
      </c>
      <c r="L20" s="60"/>
      <c r="M20" s="61" t="str">
        <f t="shared" si="1"/>
        <v>18210102030010000110</v>
      </c>
      <c r="N20" s="62"/>
      <c r="O20" s="62"/>
      <c r="P20" s="62"/>
      <c r="Q20" s="62"/>
      <c r="R20" s="62"/>
      <c r="S20" s="62"/>
      <c r="T20" s="62"/>
      <c r="U20" s="62"/>
    </row>
    <row r="21" spans="2:21" s="63" customFormat="1" ht="101.25">
      <c r="B21" s="9" t="s">
        <v>168</v>
      </c>
      <c r="C21" s="58" t="s">
        <v>6</v>
      </c>
      <c r="D21" s="6" t="s">
        <v>162</v>
      </c>
      <c r="E21" s="220" t="s">
        <v>169</v>
      </c>
      <c r="F21" s="221"/>
      <c r="G21" s="221"/>
      <c r="H21" s="222"/>
      <c r="I21" s="2">
        <v>300700</v>
      </c>
      <c r="J21" s="3">
        <v>324000</v>
      </c>
      <c r="K21" s="59">
        <f t="shared" si="0"/>
        <v>0</v>
      </c>
      <c r="L21" s="60"/>
      <c r="M21" s="61" t="str">
        <f t="shared" si="1"/>
        <v>18210102080010000110</v>
      </c>
      <c r="N21" s="62"/>
      <c r="O21" s="62"/>
      <c r="P21" s="62"/>
      <c r="Q21" s="62"/>
      <c r="R21" s="62"/>
      <c r="S21" s="62"/>
      <c r="T21" s="62"/>
      <c r="U21" s="62"/>
    </row>
    <row r="22" spans="2:21" s="63" customFormat="1" ht="45">
      <c r="B22" s="9" t="s">
        <v>170</v>
      </c>
      <c r="C22" s="58" t="s">
        <v>6</v>
      </c>
      <c r="D22" s="6" t="s">
        <v>162</v>
      </c>
      <c r="E22" s="220" t="s">
        <v>171</v>
      </c>
      <c r="F22" s="221"/>
      <c r="G22" s="221"/>
      <c r="H22" s="222"/>
      <c r="I22" s="2">
        <v>0</v>
      </c>
      <c r="J22" s="3">
        <v>321.8</v>
      </c>
      <c r="K22" s="59">
        <f t="shared" si="0"/>
        <v>0</v>
      </c>
      <c r="L22" s="60"/>
      <c r="M22" s="61" t="str">
        <f t="shared" si="1"/>
        <v>18210102130010000110</v>
      </c>
      <c r="N22" s="62"/>
      <c r="O22" s="62"/>
      <c r="P22" s="62"/>
      <c r="Q22" s="62"/>
      <c r="R22" s="62"/>
      <c r="S22" s="62"/>
      <c r="T22" s="62"/>
      <c r="U22" s="62"/>
    </row>
    <row r="23" spans="2:21" s="63" customFormat="1" ht="45">
      <c r="B23" s="9" t="s">
        <v>172</v>
      </c>
      <c r="C23" s="58" t="s">
        <v>6</v>
      </c>
      <c r="D23" s="6" t="s">
        <v>162</v>
      </c>
      <c r="E23" s="220" t="s">
        <v>173</v>
      </c>
      <c r="F23" s="221"/>
      <c r="G23" s="221"/>
      <c r="H23" s="222"/>
      <c r="I23" s="2">
        <v>0</v>
      </c>
      <c r="J23" s="3">
        <v>0.09</v>
      </c>
      <c r="K23" s="59">
        <f t="shared" si="0"/>
        <v>0</v>
      </c>
      <c r="L23" s="60"/>
      <c r="M23" s="61" t="str">
        <f t="shared" si="1"/>
        <v>18210102140010000110</v>
      </c>
      <c r="N23" s="62"/>
      <c r="O23" s="62"/>
      <c r="P23" s="62"/>
      <c r="Q23" s="62"/>
      <c r="R23" s="62"/>
      <c r="S23" s="62"/>
      <c r="T23" s="62"/>
      <c r="U23" s="62"/>
    </row>
    <row r="24" spans="2:21" s="63" customFormat="1" ht="101.25">
      <c r="B24" s="9" t="s">
        <v>174</v>
      </c>
      <c r="C24" s="58" t="s">
        <v>6</v>
      </c>
      <c r="D24" s="6" t="s">
        <v>162</v>
      </c>
      <c r="E24" s="220" t="s">
        <v>175</v>
      </c>
      <c r="F24" s="221"/>
      <c r="G24" s="221"/>
      <c r="H24" s="222"/>
      <c r="I24" s="2">
        <v>1067300</v>
      </c>
      <c r="J24" s="3">
        <v>743873.46</v>
      </c>
      <c r="K24" s="59">
        <f t="shared" si="0"/>
        <v>323426.54</v>
      </c>
      <c r="L24" s="60"/>
      <c r="M24" s="61" t="str">
        <f t="shared" si="1"/>
        <v>18210302231010000110</v>
      </c>
      <c r="N24" s="62"/>
      <c r="O24" s="62"/>
      <c r="P24" s="62"/>
      <c r="Q24" s="62"/>
      <c r="R24" s="62"/>
      <c r="S24" s="62"/>
      <c r="T24" s="62"/>
      <c r="U24" s="62"/>
    </row>
    <row r="25" spans="2:21" s="63" customFormat="1" ht="112.5">
      <c r="B25" s="9" t="s">
        <v>176</v>
      </c>
      <c r="C25" s="58" t="s">
        <v>6</v>
      </c>
      <c r="D25" s="6" t="s">
        <v>162</v>
      </c>
      <c r="E25" s="220" t="s">
        <v>177</v>
      </c>
      <c r="F25" s="221"/>
      <c r="G25" s="221"/>
      <c r="H25" s="222"/>
      <c r="I25" s="2">
        <v>7410</v>
      </c>
      <c r="J25" s="3">
        <v>3992.75</v>
      </c>
      <c r="K25" s="59">
        <f t="shared" si="0"/>
        <v>3417.25</v>
      </c>
      <c r="L25" s="60"/>
      <c r="M25" s="61" t="str">
        <f t="shared" si="1"/>
        <v>18210302241010000110</v>
      </c>
      <c r="N25" s="62"/>
      <c r="O25" s="62"/>
      <c r="P25" s="62"/>
      <c r="Q25" s="62"/>
      <c r="R25" s="62"/>
      <c r="S25" s="62"/>
      <c r="T25" s="62"/>
      <c r="U25" s="62"/>
    </row>
    <row r="26" spans="2:21" s="63" customFormat="1" ht="101.25">
      <c r="B26" s="9" t="s">
        <v>178</v>
      </c>
      <c r="C26" s="58" t="s">
        <v>6</v>
      </c>
      <c r="D26" s="6" t="s">
        <v>162</v>
      </c>
      <c r="E26" s="220" t="s">
        <v>179</v>
      </c>
      <c r="F26" s="221"/>
      <c r="G26" s="221"/>
      <c r="H26" s="222"/>
      <c r="I26" s="2">
        <v>1319400</v>
      </c>
      <c r="J26" s="3">
        <v>789220.67</v>
      </c>
      <c r="K26" s="59">
        <f t="shared" si="0"/>
        <v>530179.33</v>
      </c>
      <c r="L26" s="60"/>
      <c r="M26" s="61" t="str">
        <f t="shared" si="1"/>
        <v>18210302251010000110</v>
      </c>
      <c r="N26" s="62"/>
      <c r="O26" s="62"/>
      <c r="P26" s="62"/>
      <c r="Q26" s="62"/>
      <c r="R26" s="62"/>
      <c r="S26" s="62"/>
      <c r="T26" s="62"/>
      <c r="U26" s="62"/>
    </row>
    <row r="27" spans="2:21" s="63" customFormat="1" ht="101.25">
      <c r="B27" s="9" t="s">
        <v>180</v>
      </c>
      <c r="C27" s="58" t="s">
        <v>6</v>
      </c>
      <c r="D27" s="6" t="s">
        <v>162</v>
      </c>
      <c r="E27" s="220" t="s">
        <v>181</v>
      </c>
      <c r="F27" s="221"/>
      <c r="G27" s="221"/>
      <c r="H27" s="222"/>
      <c r="I27" s="2">
        <v>-140760</v>
      </c>
      <c r="J27" s="3">
        <v>-89640.15</v>
      </c>
      <c r="K27" s="59">
        <f t="shared" si="0"/>
        <v>-51119.85</v>
      </c>
      <c r="L27" s="60"/>
      <c r="M27" s="61" t="str">
        <f t="shared" si="1"/>
        <v>18210302261010000110</v>
      </c>
      <c r="N27" s="62"/>
      <c r="O27" s="62"/>
      <c r="P27" s="62"/>
      <c r="Q27" s="62"/>
      <c r="R27" s="62"/>
      <c r="S27" s="62"/>
      <c r="T27" s="62"/>
      <c r="U27" s="62"/>
    </row>
    <row r="28" spans="2:21" s="63" customFormat="1" ht="12.75">
      <c r="B28" s="9" t="s">
        <v>182</v>
      </c>
      <c r="C28" s="58" t="s">
        <v>6</v>
      </c>
      <c r="D28" s="6" t="s">
        <v>162</v>
      </c>
      <c r="E28" s="220" t="s">
        <v>183</v>
      </c>
      <c r="F28" s="221"/>
      <c r="G28" s="221"/>
      <c r="H28" s="222"/>
      <c r="I28" s="2">
        <v>324000</v>
      </c>
      <c r="J28" s="3">
        <v>360253.52</v>
      </c>
      <c r="K28" s="59">
        <f t="shared" si="0"/>
        <v>0</v>
      </c>
      <c r="L28" s="60"/>
      <c r="M28" s="61" t="str">
        <f t="shared" si="1"/>
        <v>18210503010010000110</v>
      </c>
      <c r="N28" s="62"/>
      <c r="O28" s="62"/>
      <c r="P28" s="62"/>
      <c r="Q28" s="62"/>
      <c r="R28" s="62"/>
      <c r="S28" s="62"/>
      <c r="T28" s="62"/>
      <c r="U28" s="62"/>
    </row>
    <row r="29" spans="2:21" s="63" customFormat="1" ht="33.75">
      <c r="B29" s="9" t="s">
        <v>184</v>
      </c>
      <c r="C29" s="58" t="s">
        <v>6</v>
      </c>
      <c r="D29" s="6" t="s">
        <v>162</v>
      </c>
      <c r="E29" s="220" t="s">
        <v>185</v>
      </c>
      <c r="F29" s="221"/>
      <c r="G29" s="221"/>
      <c r="H29" s="222"/>
      <c r="I29" s="2">
        <v>1350000</v>
      </c>
      <c r="J29" s="3">
        <v>187751.7</v>
      </c>
      <c r="K29" s="59">
        <f t="shared" si="0"/>
        <v>1162248.3</v>
      </c>
      <c r="L29" s="60"/>
      <c r="M29" s="61" t="str">
        <f t="shared" si="1"/>
        <v>18210601030130000110</v>
      </c>
      <c r="N29" s="62"/>
      <c r="O29" s="62"/>
      <c r="P29" s="62"/>
      <c r="Q29" s="62"/>
      <c r="R29" s="62"/>
      <c r="S29" s="62"/>
      <c r="T29" s="62"/>
      <c r="U29" s="62"/>
    </row>
    <row r="30" spans="2:21" s="63" customFormat="1" ht="33.75">
      <c r="B30" s="9" t="s">
        <v>186</v>
      </c>
      <c r="C30" s="58" t="s">
        <v>6</v>
      </c>
      <c r="D30" s="6" t="s">
        <v>162</v>
      </c>
      <c r="E30" s="220" t="s">
        <v>187</v>
      </c>
      <c r="F30" s="221"/>
      <c r="G30" s="221"/>
      <c r="H30" s="222"/>
      <c r="I30" s="2">
        <v>1480000</v>
      </c>
      <c r="J30" s="3">
        <v>1257300.3</v>
      </c>
      <c r="K30" s="59">
        <f t="shared" si="0"/>
        <v>222699.7</v>
      </c>
      <c r="L30" s="60"/>
      <c r="M30" s="61" t="str">
        <f t="shared" si="1"/>
        <v>18210606033130000110</v>
      </c>
      <c r="N30" s="62"/>
      <c r="O30" s="62"/>
      <c r="P30" s="62"/>
      <c r="Q30" s="62"/>
      <c r="R30" s="62"/>
      <c r="S30" s="62"/>
      <c r="T30" s="62"/>
      <c r="U30" s="62"/>
    </row>
    <row r="31" spans="2:21" s="63" customFormat="1" ht="33.75">
      <c r="B31" s="9" t="s">
        <v>188</v>
      </c>
      <c r="C31" s="58" t="s">
        <v>6</v>
      </c>
      <c r="D31" s="6" t="s">
        <v>162</v>
      </c>
      <c r="E31" s="220" t="s">
        <v>189</v>
      </c>
      <c r="F31" s="221"/>
      <c r="G31" s="221"/>
      <c r="H31" s="222"/>
      <c r="I31" s="2">
        <v>3200000</v>
      </c>
      <c r="J31" s="3">
        <v>388961.59</v>
      </c>
      <c r="K31" s="59">
        <f t="shared" si="0"/>
        <v>2811038.41</v>
      </c>
      <c r="L31" s="60"/>
      <c r="M31" s="61" t="str">
        <f t="shared" si="1"/>
        <v>18210606043130000110</v>
      </c>
      <c r="N31" s="62"/>
      <c r="O31" s="62"/>
      <c r="P31" s="62"/>
      <c r="Q31" s="62"/>
      <c r="R31" s="62"/>
      <c r="S31" s="62"/>
      <c r="T31" s="62"/>
      <c r="U31" s="62"/>
    </row>
    <row r="32" spans="2:21" s="63" customFormat="1" ht="67.5">
      <c r="B32" s="9" t="s">
        <v>190</v>
      </c>
      <c r="C32" s="58" t="s">
        <v>6</v>
      </c>
      <c r="D32" s="6" t="s">
        <v>9</v>
      </c>
      <c r="E32" s="220" t="s">
        <v>191</v>
      </c>
      <c r="F32" s="221"/>
      <c r="G32" s="221"/>
      <c r="H32" s="222"/>
      <c r="I32" s="2">
        <v>1300000</v>
      </c>
      <c r="J32" s="3">
        <v>997632.22</v>
      </c>
      <c r="K32" s="59">
        <f t="shared" si="0"/>
        <v>302367.78</v>
      </c>
      <c r="L32" s="60"/>
      <c r="M32" s="61" t="str">
        <f t="shared" si="1"/>
        <v>70011105013130000120</v>
      </c>
      <c r="N32" s="62"/>
      <c r="O32" s="62"/>
      <c r="P32" s="62"/>
      <c r="Q32" s="62"/>
      <c r="R32" s="62"/>
      <c r="S32" s="62"/>
      <c r="T32" s="62"/>
      <c r="U32" s="62"/>
    </row>
    <row r="33" spans="2:21" s="63" customFormat="1" ht="67.5">
      <c r="B33" s="9" t="s">
        <v>192</v>
      </c>
      <c r="C33" s="58" t="s">
        <v>6</v>
      </c>
      <c r="D33" s="6" t="s">
        <v>9</v>
      </c>
      <c r="E33" s="220" t="s">
        <v>193</v>
      </c>
      <c r="F33" s="221"/>
      <c r="G33" s="221"/>
      <c r="H33" s="222"/>
      <c r="I33" s="2">
        <v>32000</v>
      </c>
      <c r="J33" s="3">
        <v>32792.66</v>
      </c>
      <c r="K33" s="59">
        <f t="shared" si="0"/>
        <v>0</v>
      </c>
      <c r="L33" s="60"/>
      <c r="M33" s="61" t="str">
        <f t="shared" si="1"/>
        <v>70011105025130000120</v>
      </c>
      <c r="N33" s="62"/>
      <c r="O33" s="62"/>
      <c r="P33" s="62"/>
      <c r="Q33" s="62"/>
      <c r="R33" s="62"/>
      <c r="S33" s="62"/>
      <c r="T33" s="62"/>
      <c r="U33" s="62"/>
    </row>
    <row r="34" spans="2:21" s="63" customFormat="1" ht="33.75">
      <c r="B34" s="9" t="s">
        <v>194</v>
      </c>
      <c r="C34" s="58" t="s">
        <v>6</v>
      </c>
      <c r="D34" s="6" t="s">
        <v>9</v>
      </c>
      <c r="E34" s="220" t="s">
        <v>195</v>
      </c>
      <c r="F34" s="221"/>
      <c r="G34" s="221"/>
      <c r="H34" s="222"/>
      <c r="I34" s="2">
        <v>97600</v>
      </c>
      <c r="J34" s="3">
        <v>73874</v>
      </c>
      <c r="K34" s="59">
        <f t="shared" si="0"/>
        <v>23726</v>
      </c>
      <c r="L34" s="60"/>
      <c r="M34" s="61" t="str">
        <f t="shared" si="1"/>
        <v>70011105075130000120</v>
      </c>
      <c r="N34" s="62"/>
      <c r="O34" s="62"/>
      <c r="P34" s="62"/>
      <c r="Q34" s="62"/>
      <c r="R34" s="62"/>
      <c r="S34" s="62"/>
      <c r="T34" s="62"/>
      <c r="U34" s="62"/>
    </row>
    <row r="35" spans="2:21" s="63" customFormat="1" ht="67.5">
      <c r="B35" s="9" t="s">
        <v>196</v>
      </c>
      <c r="C35" s="58" t="s">
        <v>6</v>
      </c>
      <c r="D35" s="6" t="s">
        <v>9</v>
      </c>
      <c r="E35" s="220" t="s">
        <v>197</v>
      </c>
      <c r="F35" s="221"/>
      <c r="G35" s="221"/>
      <c r="H35" s="222"/>
      <c r="I35" s="2">
        <v>4100000</v>
      </c>
      <c r="J35" s="3">
        <v>2530379.44</v>
      </c>
      <c r="K35" s="59">
        <f t="shared" si="0"/>
        <v>1569620.56</v>
      </c>
      <c r="L35" s="60"/>
      <c r="M35" s="61" t="str">
        <f t="shared" si="1"/>
        <v>70011109045130000120</v>
      </c>
      <c r="N35" s="62"/>
      <c r="O35" s="62"/>
      <c r="P35" s="62"/>
      <c r="Q35" s="62"/>
      <c r="R35" s="62"/>
      <c r="S35" s="62"/>
      <c r="T35" s="62"/>
      <c r="U35" s="62"/>
    </row>
    <row r="36" spans="2:21" s="63" customFormat="1" ht="90">
      <c r="B36" s="9" t="s">
        <v>198</v>
      </c>
      <c r="C36" s="58" t="s">
        <v>6</v>
      </c>
      <c r="D36" s="6" t="s">
        <v>9</v>
      </c>
      <c r="E36" s="220" t="s">
        <v>199</v>
      </c>
      <c r="F36" s="221"/>
      <c r="G36" s="221"/>
      <c r="H36" s="222"/>
      <c r="I36" s="2">
        <v>0</v>
      </c>
      <c r="J36" s="3">
        <v>13566.38</v>
      </c>
      <c r="K36" s="59">
        <f t="shared" si="0"/>
        <v>0</v>
      </c>
      <c r="L36" s="60"/>
      <c r="M36" s="61" t="str">
        <f t="shared" si="1"/>
        <v>70011109080130000120</v>
      </c>
      <c r="N36" s="62"/>
      <c r="O36" s="62"/>
      <c r="P36" s="62"/>
      <c r="Q36" s="62"/>
      <c r="R36" s="62"/>
      <c r="S36" s="62"/>
      <c r="T36" s="62"/>
      <c r="U36" s="62"/>
    </row>
    <row r="37" spans="2:21" s="63" customFormat="1" ht="45">
      <c r="B37" s="9" t="s">
        <v>200</v>
      </c>
      <c r="C37" s="58" t="s">
        <v>6</v>
      </c>
      <c r="D37" s="6" t="s">
        <v>9</v>
      </c>
      <c r="E37" s="220" t="s">
        <v>201</v>
      </c>
      <c r="F37" s="221"/>
      <c r="G37" s="221"/>
      <c r="H37" s="222"/>
      <c r="I37" s="2">
        <v>530000</v>
      </c>
      <c r="J37" s="3">
        <v>648507.17</v>
      </c>
      <c r="K37" s="59">
        <f t="shared" si="0"/>
        <v>0</v>
      </c>
      <c r="L37" s="60"/>
      <c r="M37" s="61" t="str">
        <f t="shared" si="1"/>
        <v>70011406013130000430</v>
      </c>
      <c r="N37" s="62"/>
      <c r="O37" s="62"/>
      <c r="P37" s="62"/>
      <c r="Q37" s="62"/>
      <c r="R37" s="62"/>
      <c r="S37" s="62"/>
      <c r="T37" s="62"/>
      <c r="U37" s="62"/>
    </row>
    <row r="38" spans="2:21" s="63" customFormat="1" ht="45">
      <c r="B38" s="9" t="s">
        <v>202</v>
      </c>
      <c r="C38" s="58" t="s">
        <v>6</v>
      </c>
      <c r="D38" s="6" t="s">
        <v>9</v>
      </c>
      <c r="E38" s="220" t="s">
        <v>203</v>
      </c>
      <c r="F38" s="221"/>
      <c r="G38" s="221"/>
      <c r="H38" s="222"/>
      <c r="I38" s="2">
        <v>186000</v>
      </c>
      <c r="J38" s="3">
        <v>82724.72</v>
      </c>
      <c r="K38" s="59">
        <f t="shared" si="0"/>
        <v>103275.28</v>
      </c>
      <c r="L38" s="60"/>
      <c r="M38" s="61" t="str">
        <f t="shared" si="1"/>
        <v>70011406025130000430</v>
      </c>
      <c r="N38" s="62"/>
      <c r="O38" s="62"/>
      <c r="P38" s="62"/>
      <c r="Q38" s="62"/>
      <c r="R38" s="62"/>
      <c r="S38" s="62"/>
      <c r="T38" s="62"/>
      <c r="U38" s="62"/>
    </row>
    <row r="39" spans="2:21" s="63" customFormat="1" ht="67.5">
      <c r="B39" s="9" t="s">
        <v>204</v>
      </c>
      <c r="C39" s="58" t="s">
        <v>6</v>
      </c>
      <c r="D39" s="6" t="s">
        <v>9</v>
      </c>
      <c r="E39" s="220" t="s">
        <v>205</v>
      </c>
      <c r="F39" s="221"/>
      <c r="G39" s="221"/>
      <c r="H39" s="222"/>
      <c r="I39" s="2">
        <v>38000</v>
      </c>
      <c r="J39" s="3">
        <v>49571.33</v>
      </c>
      <c r="K39" s="59">
        <f t="shared" si="0"/>
        <v>0</v>
      </c>
      <c r="L39" s="60"/>
      <c r="M39" s="61" t="str">
        <f t="shared" si="1"/>
        <v>70011406313130000430</v>
      </c>
      <c r="N39" s="62"/>
      <c r="O39" s="62"/>
      <c r="P39" s="62"/>
      <c r="Q39" s="62"/>
      <c r="R39" s="62"/>
      <c r="S39" s="62"/>
      <c r="T39" s="62"/>
      <c r="U39" s="62"/>
    </row>
    <row r="40" spans="2:21" s="63" customFormat="1" ht="67.5">
      <c r="B40" s="9" t="s">
        <v>206</v>
      </c>
      <c r="C40" s="58" t="s">
        <v>6</v>
      </c>
      <c r="D40" s="6" t="s">
        <v>9</v>
      </c>
      <c r="E40" s="220" t="s">
        <v>207</v>
      </c>
      <c r="F40" s="221"/>
      <c r="G40" s="221"/>
      <c r="H40" s="222"/>
      <c r="I40" s="2">
        <v>0</v>
      </c>
      <c r="J40" s="3">
        <v>3235.19</v>
      </c>
      <c r="K40" s="59">
        <f t="shared" si="0"/>
        <v>0</v>
      </c>
      <c r="L40" s="60"/>
      <c r="M40" s="61" t="str">
        <f t="shared" si="1"/>
        <v>70011607090130000140</v>
      </c>
      <c r="N40" s="62"/>
      <c r="O40" s="62"/>
      <c r="P40" s="62"/>
      <c r="Q40" s="62"/>
      <c r="R40" s="62"/>
      <c r="S40" s="62"/>
      <c r="T40" s="62"/>
      <c r="U40" s="62"/>
    </row>
    <row r="41" spans="2:21" s="63" customFormat="1" ht="33.75">
      <c r="B41" s="9" t="s">
        <v>208</v>
      </c>
      <c r="C41" s="58" t="s">
        <v>6</v>
      </c>
      <c r="D41" s="6" t="s">
        <v>9</v>
      </c>
      <c r="E41" s="220" t="s">
        <v>209</v>
      </c>
      <c r="F41" s="221"/>
      <c r="G41" s="221"/>
      <c r="H41" s="222"/>
      <c r="I41" s="2">
        <v>96750830</v>
      </c>
      <c r="J41" s="3">
        <v>67611616.89</v>
      </c>
      <c r="K41" s="59">
        <f t="shared" si="0"/>
        <v>29139213.11</v>
      </c>
      <c r="L41" s="60"/>
      <c r="M41" s="61" t="str">
        <f t="shared" si="1"/>
        <v>70020225243130000150</v>
      </c>
      <c r="N41" s="62"/>
      <c r="O41" s="62"/>
      <c r="P41" s="62"/>
      <c r="Q41" s="62"/>
      <c r="R41" s="62"/>
      <c r="S41" s="62"/>
      <c r="T41" s="62"/>
      <c r="U41" s="62"/>
    </row>
    <row r="42" spans="2:21" s="63" customFormat="1" ht="56.25">
      <c r="B42" s="9" t="s">
        <v>210</v>
      </c>
      <c r="C42" s="58" t="s">
        <v>6</v>
      </c>
      <c r="D42" s="6" t="s">
        <v>9</v>
      </c>
      <c r="E42" s="220" t="s">
        <v>211</v>
      </c>
      <c r="F42" s="221"/>
      <c r="G42" s="221"/>
      <c r="H42" s="222"/>
      <c r="I42" s="2">
        <v>636417.24</v>
      </c>
      <c r="J42" s="3">
        <v>0</v>
      </c>
      <c r="K42" s="59">
        <f t="shared" si="0"/>
        <v>636417.24</v>
      </c>
      <c r="L42" s="60"/>
      <c r="M42" s="61" t="str">
        <f t="shared" si="1"/>
        <v>70020225299130000150</v>
      </c>
      <c r="N42" s="62"/>
      <c r="O42" s="62"/>
      <c r="P42" s="62"/>
      <c r="Q42" s="62"/>
      <c r="R42" s="62"/>
      <c r="S42" s="62"/>
      <c r="T42" s="62"/>
      <c r="U42" s="62"/>
    </row>
    <row r="43" spans="2:21" s="63" customFormat="1" ht="22.5">
      <c r="B43" s="9" t="s">
        <v>212</v>
      </c>
      <c r="C43" s="58" t="s">
        <v>6</v>
      </c>
      <c r="D43" s="6" t="s">
        <v>9</v>
      </c>
      <c r="E43" s="220" t="s">
        <v>213</v>
      </c>
      <c r="F43" s="221"/>
      <c r="G43" s="221"/>
      <c r="H43" s="222"/>
      <c r="I43" s="2">
        <v>712493</v>
      </c>
      <c r="J43" s="3">
        <v>676547.69</v>
      </c>
      <c r="K43" s="59">
        <f t="shared" si="0"/>
        <v>35945.31</v>
      </c>
      <c r="L43" s="60"/>
      <c r="M43" s="61" t="str">
        <f t="shared" si="1"/>
        <v>70020225555130000150</v>
      </c>
      <c r="N43" s="62"/>
      <c r="O43" s="62"/>
      <c r="P43" s="62"/>
      <c r="Q43" s="62"/>
      <c r="R43" s="62"/>
      <c r="S43" s="62"/>
      <c r="T43" s="62"/>
      <c r="U43" s="62"/>
    </row>
    <row r="44" spans="2:21" s="63" customFormat="1" ht="12.75">
      <c r="B44" s="9" t="s">
        <v>214</v>
      </c>
      <c r="C44" s="58" t="s">
        <v>6</v>
      </c>
      <c r="D44" s="6" t="s">
        <v>9</v>
      </c>
      <c r="E44" s="220" t="s">
        <v>215</v>
      </c>
      <c r="F44" s="221"/>
      <c r="G44" s="221"/>
      <c r="H44" s="222"/>
      <c r="I44" s="2">
        <v>14764500</v>
      </c>
      <c r="J44" s="3">
        <v>2739401.76</v>
      </c>
      <c r="K44" s="59">
        <f t="shared" si="0"/>
        <v>12025098.24</v>
      </c>
      <c r="L44" s="60"/>
      <c r="M44" s="61" t="str">
        <f t="shared" si="1"/>
        <v>70020229999130000150</v>
      </c>
      <c r="N44" s="62"/>
      <c r="O44" s="62"/>
      <c r="P44" s="62"/>
      <c r="Q44" s="62"/>
      <c r="R44" s="62"/>
      <c r="S44" s="62"/>
      <c r="T44" s="62"/>
      <c r="U44" s="62"/>
    </row>
    <row r="45" spans="2:21" s="63" customFormat="1" ht="22.5">
      <c r="B45" s="9" t="s">
        <v>216</v>
      </c>
      <c r="C45" s="58" t="s">
        <v>6</v>
      </c>
      <c r="D45" s="6" t="s">
        <v>9</v>
      </c>
      <c r="E45" s="220" t="s">
        <v>217</v>
      </c>
      <c r="F45" s="221"/>
      <c r="G45" s="221"/>
      <c r="H45" s="222"/>
      <c r="I45" s="2">
        <v>1782648</v>
      </c>
      <c r="J45" s="3">
        <v>89600</v>
      </c>
      <c r="K45" s="59">
        <f t="shared" si="0"/>
        <v>1693048</v>
      </c>
      <c r="L45" s="60"/>
      <c r="M45" s="61" t="str">
        <f t="shared" si="1"/>
        <v>70020249999130000150</v>
      </c>
      <c r="N45" s="62"/>
      <c r="O45" s="62"/>
      <c r="P45" s="62"/>
      <c r="Q45" s="62"/>
      <c r="R45" s="62"/>
      <c r="S45" s="62"/>
      <c r="T45" s="62"/>
      <c r="U45" s="62"/>
    </row>
    <row r="46" spans="2:21" s="63" customFormat="1" ht="22.5">
      <c r="B46" s="9" t="s">
        <v>218</v>
      </c>
      <c r="C46" s="58" t="s">
        <v>6</v>
      </c>
      <c r="D46" s="6" t="s">
        <v>9</v>
      </c>
      <c r="E46" s="220" t="s">
        <v>219</v>
      </c>
      <c r="F46" s="221"/>
      <c r="G46" s="221"/>
      <c r="H46" s="222"/>
      <c r="I46" s="2">
        <v>277100</v>
      </c>
      <c r="J46" s="3">
        <v>277100</v>
      </c>
      <c r="K46" s="59">
        <f t="shared" si="0"/>
        <v>0</v>
      </c>
      <c r="L46" s="60"/>
      <c r="M46" s="61" t="str">
        <f t="shared" si="1"/>
        <v>70020705030130000150</v>
      </c>
      <c r="N46" s="62"/>
      <c r="O46" s="62"/>
      <c r="P46" s="62"/>
      <c r="Q46" s="62"/>
      <c r="R46" s="62"/>
      <c r="S46" s="62"/>
      <c r="T46" s="62"/>
      <c r="U46" s="62"/>
    </row>
    <row r="47" spans="2:21" s="63" customFormat="1" ht="45">
      <c r="B47" s="9" t="s">
        <v>220</v>
      </c>
      <c r="C47" s="58" t="s">
        <v>6</v>
      </c>
      <c r="D47" s="6" t="s">
        <v>9</v>
      </c>
      <c r="E47" s="220" t="s">
        <v>221</v>
      </c>
      <c r="F47" s="221"/>
      <c r="G47" s="221"/>
      <c r="H47" s="222"/>
      <c r="I47" s="2">
        <v>-960113.5</v>
      </c>
      <c r="J47" s="3">
        <v>-960113.5</v>
      </c>
      <c r="K47" s="59">
        <f t="shared" si="0"/>
        <v>0</v>
      </c>
      <c r="L47" s="60"/>
      <c r="M47" s="61" t="str">
        <f t="shared" si="1"/>
        <v>70021960010130000150</v>
      </c>
      <c r="N47" s="62"/>
      <c r="O47" s="62"/>
      <c r="P47" s="62"/>
      <c r="Q47" s="62"/>
      <c r="R47" s="62"/>
      <c r="S47" s="62"/>
      <c r="T47" s="62"/>
      <c r="U47" s="62"/>
    </row>
    <row r="48" spans="2:12" ht="0.75" customHeight="1" thickBot="1">
      <c r="B48" s="64"/>
      <c r="C48" s="65"/>
      <c r="D48" s="66"/>
      <c r="E48" s="191"/>
      <c r="F48" s="191"/>
      <c r="G48" s="191"/>
      <c r="H48" s="207"/>
      <c r="I48" s="69"/>
      <c r="J48" s="70"/>
      <c r="K48" s="71"/>
      <c r="L48" s="72"/>
    </row>
    <row r="49" spans="2:12" ht="12.75">
      <c r="B49" s="73"/>
      <c r="C49" s="74"/>
      <c r="D49" s="27"/>
      <c r="E49" s="27"/>
      <c r="F49" s="27"/>
      <c r="G49" s="27"/>
      <c r="H49" s="27"/>
      <c r="I49" s="75"/>
      <c r="J49" s="75"/>
      <c r="K49" s="27"/>
      <c r="L49" s="19"/>
    </row>
    <row r="50" spans="2:12" ht="12.75" customHeight="1">
      <c r="B50" s="194" t="s">
        <v>24</v>
      </c>
      <c r="C50" s="194"/>
      <c r="D50" s="194"/>
      <c r="E50" s="194"/>
      <c r="F50" s="194"/>
      <c r="G50" s="194"/>
      <c r="H50" s="194"/>
      <c r="I50" s="194"/>
      <c r="J50" s="194"/>
      <c r="K50" s="194"/>
      <c r="L50" s="76"/>
    </row>
    <row r="51" spans="2:12" ht="12.75">
      <c r="B51" s="35"/>
      <c r="C51" s="35"/>
      <c r="D51" s="36"/>
      <c r="E51" s="36"/>
      <c r="F51" s="36"/>
      <c r="G51" s="36"/>
      <c r="H51" s="36"/>
      <c r="I51" s="37"/>
      <c r="J51" s="37"/>
      <c r="K51" s="29" t="s">
        <v>20</v>
      </c>
      <c r="L51" s="77"/>
    </row>
    <row r="52" spans="2:12" ht="12.75" customHeight="1">
      <c r="B52" s="193" t="s">
        <v>39</v>
      </c>
      <c r="C52" s="163" t="s">
        <v>40</v>
      </c>
      <c r="D52" s="163" t="s">
        <v>44</v>
      </c>
      <c r="E52" s="163"/>
      <c r="F52" s="163"/>
      <c r="G52" s="163"/>
      <c r="H52" s="163"/>
      <c r="I52" s="163" t="s">
        <v>42</v>
      </c>
      <c r="J52" s="163" t="s">
        <v>23</v>
      </c>
      <c r="K52" s="162" t="s">
        <v>43</v>
      </c>
      <c r="L52" s="40"/>
    </row>
    <row r="53" spans="2:12" ht="12.75">
      <c r="B53" s="193"/>
      <c r="C53" s="163"/>
      <c r="D53" s="163"/>
      <c r="E53" s="163"/>
      <c r="F53" s="163"/>
      <c r="G53" s="163"/>
      <c r="H53" s="163"/>
      <c r="I53" s="163"/>
      <c r="J53" s="163"/>
      <c r="K53" s="162"/>
      <c r="L53" s="40"/>
    </row>
    <row r="54" spans="2:12" ht="12.75">
      <c r="B54" s="193"/>
      <c r="C54" s="163"/>
      <c r="D54" s="163"/>
      <c r="E54" s="163"/>
      <c r="F54" s="163"/>
      <c r="G54" s="163"/>
      <c r="H54" s="163"/>
      <c r="I54" s="163"/>
      <c r="J54" s="163"/>
      <c r="K54" s="162"/>
      <c r="L54" s="40"/>
    </row>
    <row r="55" spans="2:12" ht="13.5" thickBot="1">
      <c r="B55" s="41">
        <v>1</v>
      </c>
      <c r="C55" s="78">
        <v>2</v>
      </c>
      <c r="D55" s="223">
        <v>3</v>
      </c>
      <c r="E55" s="223"/>
      <c r="F55" s="223"/>
      <c r="G55" s="223"/>
      <c r="H55" s="223"/>
      <c r="I55" s="79" t="s">
        <v>2</v>
      </c>
      <c r="J55" s="79" t="s">
        <v>25</v>
      </c>
      <c r="K55" s="80" t="s">
        <v>26</v>
      </c>
      <c r="L55" s="46"/>
    </row>
    <row r="56" spans="2:11" ht="12.75">
      <c r="B56" s="47" t="s">
        <v>5</v>
      </c>
      <c r="C56" s="48" t="s">
        <v>7</v>
      </c>
      <c r="D56" s="182" t="s">
        <v>17</v>
      </c>
      <c r="E56" s="183"/>
      <c r="F56" s="183"/>
      <c r="G56" s="183"/>
      <c r="H56" s="184"/>
      <c r="I56" s="81">
        <v>144653126.06</v>
      </c>
      <c r="J56" s="81">
        <v>81898654.62</v>
      </c>
      <c r="K56" s="51">
        <v>62754471.44</v>
      </c>
    </row>
    <row r="57" spans="2:11" ht="12.75" customHeight="1">
      <c r="B57" s="52" t="s">
        <v>4</v>
      </c>
      <c r="C57" s="53"/>
      <c r="D57" s="173"/>
      <c r="E57" s="174"/>
      <c r="F57" s="174"/>
      <c r="G57" s="174"/>
      <c r="H57" s="175"/>
      <c r="I57" s="82"/>
      <c r="J57" s="83"/>
      <c r="K57" s="84"/>
    </row>
    <row r="58" spans="2:21" s="63" customFormat="1" ht="12.75">
      <c r="B58" s="9" t="s">
        <v>75</v>
      </c>
      <c r="C58" s="85" t="s">
        <v>7</v>
      </c>
      <c r="D58" s="6" t="s">
        <v>9</v>
      </c>
      <c r="E58" s="7" t="s">
        <v>76</v>
      </c>
      <c r="F58" s="7" t="s">
        <v>77</v>
      </c>
      <c r="G58" s="7" t="s">
        <v>78</v>
      </c>
      <c r="H58" s="8"/>
      <c r="I58" s="10">
        <v>20000</v>
      </c>
      <c r="J58" s="11">
        <v>0</v>
      </c>
      <c r="K58" s="86">
        <f aca="true" t="shared" si="2" ref="K58:K89">IF(IF(I58="",0,I58)=0,0,(IF(I58&gt;0,IF(J58&gt;I58,0,I58-J58),IF(J58&gt;I58,I58-J58,0))))</f>
        <v>20000</v>
      </c>
      <c r="L58" s="87"/>
      <c r="M58" s="61" t="str">
        <f aca="true" t="shared" si="3" ref="M58:M89">IF(D58="","000",D58)&amp;IF(E58="","0000",E58)&amp;IF(F58="","0000000000",F58)&amp;IF(G58="","000",G58)&amp;H58</f>
        <v>70001034100011000244</v>
      </c>
      <c r="N58" s="62"/>
      <c r="O58" s="62"/>
      <c r="P58" s="62"/>
      <c r="Q58" s="62"/>
      <c r="R58" s="62"/>
      <c r="S58" s="62"/>
      <c r="T58" s="62"/>
      <c r="U58" s="62"/>
    </row>
    <row r="59" spans="2:21" s="63" customFormat="1" ht="12.75">
      <c r="B59" s="9" t="s">
        <v>79</v>
      </c>
      <c r="C59" s="85" t="s">
        <v>7</v>
      </c>
      <c r="D59" s="6" t="s">
        <v>9</v>
      </c>
      <c r="E59" s="7" t="s">
        <v>80</v>
      </c>
      <c r="F59" s="7" t="s">
        <v>81</v>
      </c>
      <c r="G59" s="7" t="s">
        <v>82</v>
      </c>
      <c r="H59" s="8"/>
      <c r="I59" s="10">
        <v>275900</v>
      </c>
      <c r="J59" s="11">
        <v>137950</v>
      </c>
      <c r="K59" s="86">
        <f t="shared" si="2"/>
        <v>137950</v>
      </c>
      <c r="L59" s="87"/>
      <c r="M59" s="61" t="str">
        <f t="shared" si="3"/>
        <v>70001048100002000540</v>
      </c>
      <c r="N59" s="62"/>
      <c r="O59" s="62"/>
      <c r="P59" s="62"/>
      <c r="Q59" s="62"/>
      <c r="R59" s="62"/>
      <c r="S59" s="62"/>
      <c r="T59" s="62"/>
      <c r="U59" s="62"/>
    </row>
    <row r="60" spans="2:21" s="63" customFormat="1" ht="12.75">
      <c r="B60" s="9" t="s">
        <v>83</v>
      </c>
      <c r="C60" s="85" t="s">
        <v>7</v>
      </c>
      <c r="D60" s="6" t="s">
        <v>9</v>
      </c>
      <c r="E60" s="7" t="s">
        <v>84</v>
      </c>
      <c r="F60" s="7" t="s">
        <v>85</v>
      </c>
      <c r="G60" s="7" t="s">
        <v>86</v>
      </c>
      <c r="H60" s="8"/>
      <c r="I60" s="10">
        <v>98000</v>
      </c>
      <c r="J60" s="11">
        <v>0</v>
      </c>
      <c r="K60" s="86">
        <f t="shared" si="2"/>
        <v>98000</v>
      </c>
      <c r="L60" s="87"/>
      <c r="M60" s="61" t="str">
        <f t="shared" si="3"/>
        <v>70001118100004000870</v>
      </c>
      <c r="N60" s="62"/>
      <c r="O60" s="62"/>
      <c r="P60" s="62"/>
      <c r="Q60" s="62"/>
      <c r="R60" s="62"/>
      <c r="S60" s="62"/>
      <c r="T60" s="62"/>
      <c r="U60" s="62"/>
    </row>
    <row r="61" spans="2:21" s="63" customFormat="1" ht="12.75">
      <c r="B61" s="9" t="s">
        <v>75</v>
      </c>
      <c r="C61" s="85" t="s">
        <v>7</v>
      </c>
      <c r="D61" s="6" t="s">
        <v>9</v>
      </c>
      <c r="E61" s="7" t="s">
        <v>87</v>
      </c>
      <c r="F61" s="7" t="s">
        <v>88</v>
      </c>
      <c r="G61" s="7" t="s">
        <v>78</v>
      </c>
      <c r="H61" s="8"/>
      <c r="I61" s="10">
        <v>72000</v>
      </c>
      <c r="J61" s="11">
        <v>0</v>
      </c>
      <c r="K61" s="86">
        <f t="shared" si="2"/>
        <v>72000</v>
      </c>
      <c r="L61" s="87"/>
      <c r="M61" s="61" t="str">
        <f t="shared" si="3"/>
        <v>70001134100014000244</v>
      </c>
      <c r="N61" s="62"/>
      <c r="O61" s="62"/>
      <c r="P61" s="62"/>
      <c r="Q61" s="62"/>
      <c r="R61" s="62"/>
      <c r="S61" s="62"/>
      <c r="T61" s="62"/>
      <c r="U61" s="62"/>
    </row>
    <row r="62" spans="2:21" s="63" customFormat="1" ht="12.75">
      <c r="B62" s="9" t="s">
        <v>75</v>
      </c>
      <c r="C62" s="85" t="s">
        <v>7</v>
      </c>
      <c r="D62" s="6" t="s">
        <v>9</v>
      </c>
      <c r="E62" s="7" t="s">
        <v>87</v>
      </c>
      <c r="F62" s="7" t="s">
        <v>89</v>
      </c>
      <c r="G62" s="7" t="s">
        <v>78</v>
      </c>
      <c r="H62" s="8"/>
      <c r="I62" s="10">
        <v>260110.44</v>
      </c>
      <c r="J62" s="11">
        <v>57220</v>
      </c>
      <c r="K62" s="86">
        <f t="shared" si="2"/>
        <v>202890.44</v>
      </c>
      <c r="L62" s="87"/>
      <c r="M62" s="61" t="str">
        <f t="shared" si="3"/>
        <v>70001134100099999244</v>
      </c>
      <c r="N62" s="62"/>
      <c r="O62" s="62"/>
      <c r="P62" s="62"/>
      <c r="Q62" s="62"/>
      <c r="R62" s="62"/>
      <c r="S62" s="62"/>
      <c r="T62" s="62"/>
      <c r="U62" s="62"/>
    </row>
    <row r="63" spans="2:21" s="63" customFormat="1" ht="12.75">
      <c r="B63" s="9" t="s">
        <v>90</v>
      </c>
      <c r="C63" s="85" t="s">
        <v>7</v>
      </c>
      <c r="D63" s="6" t="s">
        <v>9</v>
      </c>
      <c r="E63" s="7" t="s">
        <v>87</v>
      </c>
      <c r="F63" s="7" t="s">
        <v>89</v>
      </c>
      <c r="G63" s="7" t="s">
        <v>91</v>
      </c>
      <c r="H63" s="8"/>
      <c r="I63" s="10">
        <v>29404</v>
      </c>
      <c r="J63" s="11">
        <v>22053</v>
      </c>
      <c r="K63" s="86">
        <f t="shared" si="2"/>
        <v>7351</v>
      </c>
      <c r="L63" s="87"/>
      <c r="M63" s="61" t="str">
        <f t="shared" si="3"/>
        <v>70001134100099999853</v>
      </c>
      <c r="N63" s="62"/>
      <c r="O63" s="62"/>
      <c r="P63" s="62"/>
      <c r="Q63" s="62"/>
      <c r="R63" s="62"/>
      <c r="S63" s="62"/>
      <c r="T63" s="62"/>
      <c r="U63" s="62"/>
    </row>
    <row r="64" spans="2:21" s="63" customFormat="1" ht="45">
      <c r="B64" s="9" t="s">
        <v>92</v>
      </c>
      <c r="C64" s="85" t="s">
        <v>7</v>
      </c>
      <c r="D64" s="6" t="s">
        <v>9</v>
      </c>
      <c r="E64" s="7" t="s">
        <v>87</v>
      </c>
      <c r="F64" s="7" t="s">
        <v>93</v>
      </c>
      <c r="G64" s="7" t="s">
        <v>94</v>
      </c>
      <c r="H64" s="8"/>
      <c r="I64" s="10">
        <v>67000</v>
      </c>
      <c r="J64" s="11">
        <v>0</v>
      </c>
      <c r="K64" s="86">
        <f t="shared" si="2"/>
        <v>67000</v>
      </c>
      <c r="L64" s="87"/>
      <c r="M64" s="61" t="str">
        <f t="shared" si="3"/>
        <v>70001138100006000813</v>
      </c>
      <c r="N64" s="62"/>
      <c r="O64" s="62"/>
      <c r="P64" s="62"/>
      <c r="Q64" s="62"/>
      <c r="R64" s="62"/>
      <c r="S64" s="62"/>
      <c r="T64" s="62"/>
      <c r="U64" s="62"/>
    </row>
    <row r="65" spans="2:21" s="63" customFormat="1" ht="12.75">
      <c r="B65" s="9" t="s">
        <v>75</v>
      </c>
      <c r="C65" s="85" t="s">
        <v>7</v>
      </c>
      <c r="D65" s="6" t="s">
        <v>9</v>
      </c>
      <c r="E65" s="7" t="s">
        <v>95</v>
      </c>
      <c r="F65" s="7" t="s">
        <v>96</v>
      </c>
      <c r="G65" s="7" t="s">
        <v>78</v>
      </c>
      <c r="H65" s="8"/>
      <c r="I65" s="10">
        <v>210200</v>
      </c>
      <c r="J65" s="11">
        <v>56448</v>
      </c>
      <c r="K65" s="86">
        <f t="shared" si="2"/>
        <v>153752</v>
      </c>
      <c r="L65" s="87"/>
      <c r="M65" s="61" t="str">
        <f t="shared" si="3"/>
        <v>70003104200099999244</v>
      </c>
      <c r="N65" s="62"/>
      <c r="O65" s="62"/>
      <c r="P65" s="62"/>
      <c r="Q65" s="62"/>
      <c r="R65" s="62"/>
      <c r="S65" s="62"/>
      <c r="T65" s="62"/>
      <c r="U65" s="62"/>
    </row>
    <row r="66" spans="2:21" s="63" customFormat="1" ht="12.75">
      <c r="B66" s="9" t="s">
        <v>97</v>
      </c>
      <c r="C66" s="85" t="s">
        <v>7</v>
      </c>
      <c r="D66" s="6" t="s">
        <v>9</v>
      </c>
      <c r="E66" s="7" t="s">
        <v>95</v>
      </c>
      <c r="F66" s="7" t="s">
        <v>96</v>
      </c>
      <c r="G66" s="7" t="s">
        <v>98</v>
      </c>
      <c r="H66" s="8"/>
      <c r="I66" s="10">
        <v>30000</v>
      </c>
      <c r="J66" s="11">
        <v>15000</v>
      </c>
      <c r="K66" s="86">
        <f t="shared" si="2"/>
        <v>15000</v>
      </c>
      <c r="L66" s="87"/>
      <c r="M66" s="61" t="str">
        <f t="shared" si="3"/>
        <v>70003104200099999360</v>
      </c>
      <c r="N66" s="62"/>
      <c r="O66" s="62"/>
      <c r="P66" s="62"/>
      <c r="Q66" s="62"/>
      <c r="R66" s="62"/>
      <c r="S66" s="62"/>
      <c r="T66" s="62"/>
      <c r="U66" s="62"/>
    </row>
    <row r="67" spans="2:21" s="63" customFormat="1" ht="12.75">
      <c r="B67" s="9" t="s">
        <v>75</v>
      </c>
      <c r="C67" s="85" t="s">
        <v>7</v>
      </c>
      <c r="D67" s="6" t="s">
        <v>9</v>
      </c>
      <c r="E67" s="7" t="s">
        <v>99</v>
      </c>
      <c r="F67" s="7" t="s">
        <v>100</v>
      </c>
      <c r="G67" s="7" t="s">
        <v>78</v>
      </c>
      <c r="H67" s="8"/>
      <c r="I67" s="10">
        <v>592658</v>
      </c>
      <c r="J67" s="11">
        <v>60947.45</v>
      </c>
      <c r="K67" s="86">
        <f t="shared" si="2"/>
        <v>531710.55</v>
      </c>
      <c r="L67" s="87"/>
      <c r="M67" s="61" t="str">
        <f t="shared" si="3"/>
        <v>70003145300099999244</v>
      </c>
      <c r="N67" s="62"/>
      <c r="O67" s="62"/>
      <c r="P67" s="62"/>
      <c r="Q67" s="62"/>
      <c r="R67" s="62"/>
      <c r="S67" s="62"/>
      <c r="T67" s="62"/>
      <c r="U67" s="62"/>
    </row>
    <row r="68" spans="2:21" s="63" customFormat="1" ht="12.75">
      <c r="B68" s="9" t="s">
        <v>97</v>
      </c>
      <c r="C68" s="85" t="s">
        <v>7</v>
      </c>
      <c r="D68" s="6" t="s">
        <v>9</v>
      </c>
      <c r="E68" s="7" t="s">
        <v>99</v>
      </c>
      <c r="F68" s="7" t="s">
        <v>101</v>
      </c>
      <c r="G68" s="7" t="s">
        <v>98</v>
      </c>
      <c r="H68" s="8"/>
      <c r="I68" s="10">
        <v>876000</v>
      </c>
      <c r="J68" s="11">
        <v>0</v>
      </c>
      <c r="K68" s="86">
        <f t="shared" si="2"/>
        <v>876000</v>
      </c>
      <c r="L68" s="87"/>
      <c r="M68" s="61" t="str">
        <f t="shared" si="3"/>
        <v>70003145500061920360</v>
      </c>
      <c r="N68" s="62"/>
      <c r="O68" s="62"/>
      <c r="P68" s="62"/>
      <c r="Q68" s="62"/>
      <c r="R68" s="62"/>
      <c r="S68" s="62"/>
      <c r="T68" s="62"/>
      <c r="U68" s="62"/>
    </row>
    <row r="69" spans="2:21" s="63" customFormat="1" ht="12.75">
      <c r="B69" s="9" t="s">
        <v>75</v>
      </c>
      <c r="C69" s="85" t="s">
        <v>7</v>
      </c>
      <c r="D69" s="6" t="s">
        <v>9</v>
      </c>
      <c r="E69" s="7" t="s">
        <v>102</v>
      </c>
      <c r="F69" s="7" t="s">
        <v>103</v>
      </c>
      <c r="G69" s="7" t="s">
        <v>78</v>
      </c>
      <c r="H69" s="8"/>
      <c r="I69" s="10">
        <v>2363000</v>
      </c>
      <c r="J69" s="11">
        <v>2363000</v>
      </c>
      <c r="K69" s="86">
        <f t="shared" si="2"/>
        <v>0</v>
      </c>
      <c r="L69" s="87"/>
      <c r="M69" s="61" t="str">
        <f t="shared" si="3"/>
        <v>70004094300071520244</v>
      </c>
      <c r="N69" s="62"/>
      <c r="O69" s="62"/>
      <c r="P69" s="62"/>
      <c r="Q69" s="62"/>
      <c r="R69" s="62"/>
      <c r="S69" s="62"/>
      <c r="T69" s="62"/>
      <c r="U69" s="62"/>
    </row>
    <row r="70" spans="2:21" s="63" customFormat="1" ht="12.75">
      <c r="B70" s="9" t="s">
        <v>75</v>
      </c>
      <c r="C70" s="85" t="s">
        <v>7</v>
      </c>
      <c r="D70" s="6" t="s">
        <v>9</v>
      </c>
      <c r="E70" s="7" t="s">
        <v>102</v>
      </c>
      <c r="F70" s="7" t="s">
        <v>104</v>
      </c>
      <c r="G70" s="7" t="s">
        <v>78</v>
      </c>
      <c r="H70" s="8"/>
      <c r="I70" s="10">
        <v>11251500</v>
      </c>
      <c r="J70" s="11">
        <v>0</v>
      </c>
      <c r="K70" s="86">
        <f t="shared" si="2"/>
        <v>11251500</v>
      </c>
      <c r="L70" s="87"/>
      <c r="M70" s="61" t="str">
        <f t="shared" si="3"/>
        <v>70004094300071540244</v>
      </c>
      <c r="N70" s="62"/>
      <c r="O70" s="62"/>
      <c r="P70" s="62"/>
      <c r="Q70" s="62"/>
      <c r="R70" s="62"/>
      <c r="S70" s="62"/>
      <c r="T70" s="62"/>
      <c r="U70" s="62"/>
    </row>
    <row r="71" spans="2:21" s="63" customFormat="1" ht="12.75">
      <c r="B71" s="9" t="s">
        <v>75</v>
      </c>
      <c r="C71" s="85" t="s">
        <v>7</v>
      </c>
      <c r="D71" s="6" t="s">
        <v>9</v>
      </c>
      <c r="E71" s="7" t="s">
        <v>102</v>
      </c>
      <c r="F71" s="7" t="s">
        <v>105</v>
      </c>
      <c r="G71" s="7" t="s">
        <v>78</v>
      </c>
      <c r="H71" s="8"/>
      <c r="I71" s="10">
        <v>5155608.98</v>
      </c>
      <c r="J71" s="11">
        <v>2387790.69</v>
      </c>
      <c r="K71" s="86">
        <f t="shared" si="2"/>
        <v>2767818.29</v>
      </c>
      <c r="L71" s="87"/>
      <c r="M71" s="61" t="str">
        <f t="shared" si="3"/>
        <v>70004094300099999244</v>
      </c>
      <c r="N71" s="62"/>
      <c r="O71" s="62"/>
      <c r="P71" s="62"/>
      <c r="Q71" s="62"/>
      <c r="R71" s="62"/>
      <c r="S71" s="62"/>
      <c r="T71" s="62"/>
      <c r="U71" s="62"/>
    </row>
    <row r="72" spans="2:21" s="63" customFormat="1" ht="12.75">
      <c r="B72" s="9" t="s">
        <v>75</v>
      </c>
      <c r="C72" s="85" t="s">
        <v>7</v>
      </c>
      <c r="D72" s="6" t="s">
        <v>9</v>
      </c>
      <c r="E72" s="7" t="s">
        <v>102</v>
      </c>
      <c r="F72" s="7" t="s">
        <v>106</v>
      </c>
      <c r="G72" s="7" t="s">
        <v>78</v>
      </c>
      <c r="H72" s="8"/>
      <c r="I72" s="10">
        <v>195000</v>
      </c>
      <c r="J72" s="11">
        <v>194900.82</v>
      </c>
      <c r="K72" s="86">
        <f t="shared" si="2"/>
        <v>99.18</v>
      </c>
      <c r="L72" s="87"/>
      <c r="M72" s="61" t="str">
        <f t="shared" si="3"/>
        <v>700040943000S1520244</v>
      </c>
      <c r="N72" s="62"/>
      <c r="O72" s="62"/>
      <c r="P72" s="62"/>
      <c r="Q72" s="62"/>
      <c r="R72" s="62"/>
      <c r="S72" s="62"/>
      <c r="T72" s="62"/>
      <c r="U72" s="62"/>
    </row>
    <row r="73" spans="2:21" s="63" customFormat="1" ht="12.75">
      <c r="B73" s="9" t="s">
        <v>75</v>
      </c>
      <c r="C73" s="85" t="s">
        <v>7</v>
      </c>
      <c r="D73" s="6" t="s">
        <v>9</v>
      </c>
      <c r="E73" s="7" t="s">
        <v>102</v>
      </c>
      <c r="F73" s="7" t="s">
        <v>107</v>
      </c>
      <c r="G73" s="7" t="s">
        <v>78</v>
      </c>
      <c r="H73" s="8"/>
      <c r="I73" s="10">
        <v>172762.63</v>
      </c>
      <c r="J73" s="11">
        <v>0</v>
      </c>
      <c r="K73" s="86">
        <f t="shared" si="2"/>
        <v>172762.63</v>
      </c>
      <c r="L73" s="87"/>
      <c r="M73" s="61" t="str">
        <f t="shared" si="3"/>
        <v>700040943000S1540244</v>
      </c>
      <c r="N73" s="62"/>
      <c r="O73" s="62"/>
      <c r="P73" s="62"/>
      <c r="Q73" s="62"/>
      <c r="R73" s="62"/>
      <c r="S73" s="62"/>
      <c r="T73" s="62"/>
      <c r="U73" s="62"/>
    </row>
    <row r="74" spans="2:21" s="63" customFormat="1" ht="12.75">
      <c r="B74" s="9" t="s">
        <v>75</v>
      </c>
      <c r="C74" s="85" t="s">
        <v>7</v>
      </c>
      <c r="D74" s="6" t="s">
        <v>9</v>
      </c>
      <c r="E74" s="7" t="s">
        <v>108</v>
      </c>
      <c r="F74" s="7" t="s">
        <v>109</v>
      </c>
      <c r="G74" s="7" t="s">
        <v>78</v>
      </c>
      <c r="H74" s="8"/>
      <c r="I74" s="10">
        <v>344000</v>
      </c>
      <c r="J74" s="11">
        <v>94400</v>
      </c>
      <c r="K74" s="86">
        <f t="shared" si="2"/>
        <v>249600</v>
      </c>
      <c r="L74" s="87"/>
      <c r="M74" s="61" t="str">
        <f t="shared" si="3"/>
        <v>70004124500099999244</v>
      </c>
      <c r="N74" s="62"/>
      <c r="O74" s="62"/>
      <c r="P74" s="62"/>
      <c r="Q74" s="62"/>
      <c r="R74" s="62"/>
      <c r="S74" s="62"/>
      <c r="T74" s="62"/>
      <c r="U74" s="62"/>
    </row>
    <row r="75" spans="2:21" s="63" customFormat="1" ht="12.75">
      <c r="B75" s="9" t="s">
        <v>75</v>
      </c>
      <c r="C75" s="85" t="s">
        <v>7</v>
      </c>
      <c r="D75" s="6" t="s">
        <v>9</v>
      </c>
      <c r="E75" s="7" t="s">
        <v>108</v>
      </c>
      <c r="F75" s="7" t="s">
        <v>110</v>
      </c>
      <c r="G75" s="7" t="s">
        <v>78</v>
      </c>
      <c r="H75" s="8"/>
      <c r="I75" s="10">
        <v>650000</v>
      </c>
      <c r="J75" s="11">
        <v>303000</v>
      </c>
      <c r="K75" s="86">
        <f t="shared" si="2"/>
        <v>347000</v>
      </c>
      <c r="L75" s="87"/>
      <c r="M75" s="61" t="str">
        <f t="shared" si="3"/>
        <v>70004125100099999244</v>
      </c>
      <c r="N75" s="62"/>
      <c r="O75" s="62"/>
      <c r="P75" s="62"/>
      <c r="Q75" s="62"/>
      <c r="R75" s="62"/>
      <c r="S75" s="62"/>
      <c r="T75" s="62"/>
      <c r="U75" s="62"/>
    </row>
    <row r="76" spans="2:21" s="63" customFormat="1" ht="12.75">
      <c r="B76" s="9" t="s">
        <v>75</v>
      </c>
      <c r="C76" s="85" t="s">
        <v>7</v>
      </c>
      <c r="D76" s="6" t="s">
        <v>9</v>
      </c>
      <c r="E76" s="7" t="s">
        <v>111</v>
      </c>
      <c r="F76" s="7" t="s">
        <v>109</v>
      </c>
      <c r="G76" s="7" t="s">
        <v>78</v>
      </c>
      <c r="H76" s="8"/>
      <c r="I76" s="10">
        <v>330000</v>
      </c>
      <c r="J76" s="11">
        <v>250764.6</v>
      </c>
      <c r="K76" s="86">
        <f t="shared" si="2"/>
        <v>79235.4</v>
      </c>
      <c r="L76" s="87"/>
      <c r="M76" s="61" t="str">
        <f t="shared" si="3"/>
        <v>70005014500099999244</v>
      </c>
      <c r="N76" s="62"/>
      <c r="O76" s="62"/>
      <c r="P76" s="62"/>
      <c r="Q76" s="62"/>
      <c r="R76" s="62"/>
      <c r="S76" s="62"/>
      <c r="T76" s="62"/>
      <c r="U76" s="62"/>
    </row>
    <row r="77" spans="2:21" s="63" customFormat="1" ht="33.75">
      <c r="B77" s="9" t="s">
        <v>112</v>
      </c>
      <c r="C77" s="85" t="s">
        <v>7</v>
      </c>
      <c r="D77" s="6" t="s">
        <v>9</v>
      </c>
      <c r="E77" s="7" t="s">
        <v>111</v>
      </c>
      <c r="F77" s="7" t="s">
        <v>109</v>
      </c>
      <c r="G77" s="7" t="s">
        <v>113</v>
      </c>
      <c r="H77" s="8"/>
      <c r="I77" s="10">
        <v>1300000</v>
      </c>
      <c r="J77" s="11">
        <v>0</v>
      </c>
      <c r="K77" s="86">
        <f t="shared" si="2"/>
        <v>1300000</v>
      </c>
      <c r="L77" s="87"/>
      <c r="M77" s="61" t="str">
        <f t="shared" si="3"/>
        <v>70005014500099999412</v>
      </c>
      <c r="N77" s="62"/>
      <c r="O77" s="62"/>
      <c r="P77" s="62"/>
      <c r="Q77" s="62"/>
      <c r="R77" s="62"/>
      <c r="S77" s="62"/>
      <c r="T77" s="62"/>
      <c r="U77" s="62"/>
    </row>
    <row r="78" spans="2:21" s="63" customFormat="1" ht="22.5">
      <c r="B78" s="9" t="s">
        <v>114</v>
      </c>
      <c r="C78" s="85" t="s">
        <v>7</v>
      </c>
      <c r="D78" s="6" t="s">
        <v>9</v>
      </c>
      <c r="E78" s="7" t="s">
        <v>111</v>
      </c>
      <c r="F78" s="7" t="s">
        <v>115</v>
      </c>
      <c r="G78" s="7" t="s">
        <v>116</v>
      </c>
      <c r="H78" s="8"/>
      <c r="I78" s="10">
        <v>670000</v>
      </c>
      <c r="J78" s="11">
        <v>0</v>
      </c>
      <c r="K78" s="86">
        <f t="shared" si="2"/>
        <v>670000</v>
      </c>
      <c r="L78" s="87"/>
      <c r="M78" s="61" t="str">
        <f t="shared" si="3"/>
        <v>70005014610099999243</v>
      </c>
      <c r="N78" s="62"/>
      <c r="O78" s="62"/>
      <c r="P78" s="62"/>
      <c r="Q78" s="62"/>
      <c r="R78" s="62"/>
      <c r="S78" s="62"/>
      <c r="T78" s="62"/>
      <c r="U78" s="62"/>
    </row>
    <row r="79" spans="2:21" s="63" customFormat="1" ht="12.75">
      <c r="B79" s="9" t="s">
        <v>75</v>
      </c>
      <c r="C79" s="85" t="s">
        <v>7</v>
      </c>
      <c r="D79" s="6" t="s">
        <v>9</v>
      </c>
      <c r="E79" s="7" t="s">
        <v>111</v>
      </c>
      <c r="F79" s="7" t="s">
        <v>115</v>
      </c>
      <c r="G79" s="7" t="s">
        <v>78</v>
      </c>
      <c r="H79" s="8"/>
      <c r="I79" s="10">
        <v>424000</v>
      </c>
      <c r="J79" s="11">
        <v>172621.36</v>
      </c>
      <c r="K79" s="86">
        <f t="shared" si="2"/>
        <v>251378.64</v>
      </c>
      <c r="L79" s="87"/>
      <c r="M79" s="61" t="str">
        <f t="shared" si="3"/>
        <v>70005014610099999244</v>
      </c>
      <c r="N79" s="62"/>
      <c r="O79" s="62"/>
      <c r="P79" s="62"/>
      <c r="Q79" s="62"/>
      <c r="R79" s="62"/>
      <c r="S79" s="62"/>
      <c r="T79" s="62"/>
      <c r="U79" s="62"/>
    </row>
    <row r="80" spans="2:21" s="63" customFormat="1" ht="12.75">
      <c r="B80" s="9" t="s">
        <v>75</v>
      </c>
      <c r="C80" s="85" t="s">
        <v>7</v>
      </c>
      <c r="D80" s="6" t="s">
        <v>9</v>
      </c>
      <c r="E80" s="7" t="s">
        <v>111</v>
      </c>
      <c r="F80" s="7" t="s">
        <v>117</v>
      </c>
      <c r="G80" s="7" t="s">
        <v>78</v>
      </c>
      <c r="H80" s="8"/>
      <c r="I80" s="10">
        <v>10000</v>
      </c>
      <c r="J80" s="11">
        <v>0</v>
      </c>
      <c r="K80" s="86">
        <f t="shared" si="2"/>
        <v>10000</v>
      </c>
      <c r="L80" s="87"/>
      <c r="M80" s="61" t="str">
        <f t="shared" si="3"/>
        <v>70005015200099999244</v>
      </c>
      <c r="N80" s="62"/>
      <c r="O80" s="62"/>
      <c r="P80" s="62"/>
      <c r="Q80" s="62"/>
      <c r="R80" s="62"/>
      <c r="S80" s="62"/>
      <c r="T80" s="62"/>
      <c r="U80" s="62"/>
    </row>
    <row r="81" spans="2:21" s="63" customFormat="1" ht="45">
      <c r="B81" s="9" t="s">
        <v>118</v>
      </c>
      <c r="C81" s="85" t="s">
        <v>7</v>
      </c>
      <c r="D81" s="6" t="s">
        <v>9</v>
      </c>
      <c r="E81" s="7" t="s">
        <v>119</v>
      </c>
      <c r="F81" s="7" t="s">
        <v>120</v>
      </c>
      <c r="G81" s="7" t="s">
        <v>121</v>
      </c>
      <c r="H81" s="8"/>
      <c r="I81" s="10">
        <v>1500000</v>
      </c>
      <c r="J81" s="11">
        <v>582262.13</v>
      </c>
      <c r="K81" s="86">
        <f t="shared" si="2"/>
        <v>917737.87</v>
      </c>
      <c r="L81" s="87"/>
      <c r="M81" s="61" t="str">
        <f t="shared" si="3"/>
        <v>70005024620013000811</v>
      </c>
      <c r="N81" s="62"/>
      <c r="O81" s="62"/>
      <c r="P81" s="62"/>
      <c r="Q81" s="62"/>
      <c r="R81" s="62"/>
      <c r="S81" s="62"/>
      <c r="T81" s="62"/>
      <c r="U81" s="62"/>
    </row>
    <row r="82" spans="2:21" s="63" customFormat="1" ht="33.75">
      <c r="B82" s="9" t="s">
        <v>122</v>
      </c>
      <c r="C82" s="85" t="s">
        <v>7</v>
      </c>
      <c r="D82" s="6" t="s">
        <v>9</v>
      </c>
      <c r="E82" s="7" t="s">
        <v>119</v>
      </c>
      <c r="F82" s="7" t="s">
        <v>123</v>
      </c>
      <c r="G82" s="7" t="s">
        <v>124</v>
      </c>
      <c r="H82" s="8"/>
      <c r="I82" s="10">
        <v>563910.68</v>
      </c>
      <c r="J82" s="11">
        <v>0</v>
      </c>
      <c r="K82" s="86">
        <f t="shared" si="2"/>
        <v>563910.68</v>
      </c>
      <c r="L82" s="87"/>
      <c r="M82" s="61" t="str">
        <f t="shared" si="3"/>
        <v>70005024620072370414</v>
      </c>
      <c r="N82" s="62"/>
      <c r="O82" s="62"/>
      <c r="P82" s="62"/>
      <c r="Q82" s="62"/>
      <c r="R82" s="62"/>
      <c r="S82" s="62"/>
      <c r="T82" s="62"/>
      <c r="U82" s="62"/>
    </row>
    <row r="83" spans="2:21" s="63" customFormat="1" ht="12.75">
      <c r="B83" s="9" t="s">
        <v>75</v>
      </c>
      <c r="C83" s="85" t="s">
        <v>7</v>
      </c>
      <c r="D83" s="6" t="s">
        <v>9</v>
      </c>
      <c r="E83" s="7" t="s">
        <v>119</v>
      </c>
      <c r="F83" s="7" t="s">
        <v>125</v>
      </c>
      <c r="G83" s="7" t="s">
        <v>78</v>
      </c>
      <c r="H83" s="8"/>
      <c r="I83" s="10">
        <v>175000</v>
      </c>
      <c r="J83" s="11">
        <v>5418</v>
      </c>
      <c r="K83" s="86">
        <f t="shared" si="2"/>
        <v>169582</v>
      </c>
      <c r="L83" s="87"/>
      <c r="M83" s="61" t="str">
        <f t="shared" si="3"/>
        <v>70005024620099999244</v>
      </c>
      <c r="N83" s="62"/>
      <c r="O83" s="62"/>
      <c r="P83" s="62"/>
      <c r="Q83" s="62"/>
      <c r="R83" s="62"/>
      <c r="S83" s="62"/>
      <c r="T83" s="62"/>
      <c r="U83" s="62"/>
    </row>
    <row r="84" spans="2:21" s="63" customFormat="1" ht="33.75">
      <c r="B84" s="9" t="s">
        <v>122</v>
      </c>
      <c r="C84" s="85" t="s">
        <v>7</v>
      </c>
      <c r="D84" s="6" t="s">
        <v>9</v>
      </c>
      <c r="E84" s="7" t="s">
        <v>119</v>
      </c>
      <c r="F84" s="7" t="s">
        <v>126</v>
      </c>
      <c r="G84" s="7" t="s">
        <v>124</v>
      </c>
      <c r="H84" s="8"/>
      <c r="I84" s="10">
        <v>272718</v>
      </c>
      <c r="J84" s="11">
        <v>0</v>
      </c>
      <c r="K84" s="86">
        <f t="shared" si="2"/>
        <v>272718</v>
      </c>
      <c r="L84" s="87"/>
      <c r="M84" s="61" t="str">
        <f t="shared" si="3"/>
        <v>700050246200S2370414</v>
      </c>
      <c r="N84" s="62"/>
      <c r="O84" s="62"/>
      <c r="P84" s="62"/>
      <c r="Q84" s="62"/>
      <c r="R84" s="62"/>
      <c r="S84" s="62"/>
      <c r="T84" s="62"/>
      <c r="U84" s="62"/>
    </row>
    <row r="85" spans="2:21" s="63" customFormat="1" ht="33.75">
      <c r="B85" s="9" t="s">
        <v>122</v>
      </c>
      <c r="C85" s="85" t="s">
        <v>7</v>
      </c>
      <c r="D85" s="6" t="s">
        <v>9</v>
      </c>
      <c r="E85" s="7" t="s">
        <v>119</v>
      </c>
      <c r="F85" s="7" t="s">
        <v>127</v>
      </c>
      <c r="G85" s="7" t="s">
        <v>124</v>
      </c>
      <c r="H85" s="8"/>
      <c r="I85" s="10">
        <v>97728220</v>
      </c>
      <c r="J85" s="11">
        <v>68294638.6</v>
      </c>
      <c r="K85" s="86">
        <f t="shared" si="2"/>
        <v>29433581.4</v>
      </c>
      <c r="L85" s="87"/>
      <c r="M85" s="61" t="str">
        <f t="shared" si="3"/>
        <v>7000502462F552430414</v>
      </c>
      <c r="N85" s="62"/>
      <c r="O85" s="62"/>
      <c r="P85" s="62"/>
      <c r="Q85" s="62"/>
      <c r="R85" s="62"/>
      <c r="S85" s="62"/>
      <c r="T85" s="62"/>
      <c r="U85" s="62"/>
    </row>
    <row r="86" spans="2:21" s="63" customFormat="1" ht="12.75">
      <c r="B86" s="9" t="s">
        <v>75</v>
      </c>
      <c r="C86" s="85" t="s">
        <v>7</v>
      </c>
      <c r="D86" s="6" t="s">
        <v>9</v>
      </c>
      <c r="E86" s="7" t="s">
        <v>128</v>
      </c>
      <c r="F86" s="7" t="s">
        <v>129</v>
      </c>
      <c r="G86" s="7" t="s">
        <v>78</v>
      </c>
      <c r="H86" s="8"/>
      <c r="I86" s="10">
        <v>150000</v>
      </c>
      <c r="J86" s="11">
        <v>0</v>
      </c>
      <c r="K86" s="86">
        <f t="shared" si="2"/>
        <v>150000</v>
      </c>
      <c r="L86" s="87"/>
      <c r="M86" s="61" t="str">
        <f t="shared" si="3"/>
        <v>70005034100072090244</v>
      </c>
      <c r="N86" s="62"/>
      <c r="O86" s="62"/>
      <c r="P86" s="62"/>
      <c r="Q86" s="62"/>
      <c r="R86" s="62"/>
      <c r="S86" s="62"/>
      <c r="T86" s="62"/>
      <c r="U86" s="62"/>
    </row>
    <row r="87" spans="2:21" s="63" customFormat="1" ht="12.75">
      <c r="B87" s="9" t="s">
        <v>75</v>
      </c>
      <c r="C87" s="85" t="s">
        <v>7</v>
      </c>
      <c r="D87" s="6" t="s">
        <v>9</v>
      </c>
      <c r="E87" s="7" t="s">
        <v>128</v>
      </c>
      <c r="F87" s="7" t="s">
        <v>89</v>
      </c>
      <c r="G87" s="7" t="s">
        <v>78</v>
      </c>
      <c r="H87" s="8"/>
      <c r="I87" s="10">
        <v>65700</v>
      </c>
      <c r="J87" s="11">
        <v>0</v>
      </c>
      <c r="K87" s="86">
        <f t="shared" si="2"/>
        <v>65700</v>
      </c>
      <c r="L87" s="87"/>
      <c r="M87" s="61" t="str">
        <f t="shared" si="3"/>
        <v>70005034100099999244</v>
      </c>
      <c r="N87" s="62"/>
      <c r="O87" s="62"/>
      <c r="P87" s="62"/>
      <c r="Q87" s="62"/>
      <c r="R87" s="62"/>
      <c r="S87" s="62"/>
      <c r="T87" s="62"/>
      <c r="U87" s="62"/>
    </row>
    <row r="88" spans="2:21" s="63" customFormat="1" ht="12.75">
      <c r="B88" s="9" t="s">
        <v>75</v>
      </c>
      <c r="C88" s="85" t="s">
        <v>7</v>
      </c>
      <c r="D88" s="6" t="s">
        <v>9</v>
      </c>
      <c r="E88" s="7" t="s">
        <v>128</v>
      </c>
      <c r="F88" s="7" t="s">
        <v>130</v>
      </c>
      <c r="G88" s="7" t="s">
        <v>78</v>
      </c>
      <c r="H88" s="8"/>
      <c r="I88" s="10">
        <v>100000</v>
      </c>
      <c r="J88" s="11">
        <v>0</v>
      </c>
      <c r="K88" s="86">
        <f t="shared" si="2"/>
        <v>100000</v>
      </c>
      <c r="L88" s="87"/>
      <c r="M88" s="61" t="str">
        <f t="shared" si="3"/>
        <v>700050341000S2090244</v>
      </c>
      <c r="N88" s="62"/>
      <c r="O88" s="62"/>
      <c r="P88" s="62"/>
      <c r="Q88" s="62"/>
      <c r="R88" s="62"/>
      <c r="S88" s="62"/>
      <c r="T88" s="62"/>
      <c r="U88" s="62"/>
    </row>
    <row r="89" spans="2:21" s="63" customFormat="1" ht="12.75">
      <c r="B89" s="9" t="s">
        <v>75</v>
      </c>
      <c r="C89" s="85" t="s">
        <v>7</v>
      </c>
      <c r="D89" s="6" t="s">
        <v>9</v>
      </c>
      <c r="E89" s="7" t="s">
        <v>128</v>
      </c>
      <c r="F89" s="7" t="s">
        <v>131</v>
      </c>
      <c r="G89" s="7" t="s">
        <v>78</v>
      </c>
      <c r="H89" s="8"/>
      <c r="I89" s="10">
        <v>489529.6</v>
      </c>
      <c r="J89" s="11">
        <v>260000</v>
      </c>
      <c r="K89" s="86">
        <f t="shared" si="2"/>
        <v>229529.6</v>
      </c>
      <c r="L89" s="87"/>
      <c r="M89" s="61" t="str">
        <f t="shared" si="3"/>
        <v>70005034400099999244</v>
      </c>
      <c r="N89" s="62"/>
      <c r="O89" s="62"/>
      <c r="P89" s="62"/>
      <c r="Q89" s="62"/>
      <c r="R89" s="62"/>
      <c r="S89" s="62"/>
      <c r="T89" s="62"/>
      <c r="U89" s="62"/>
    </row>
    <row r="90" spans="2:21" s="63" customFormat="1" ht="12.75">
      <c r="B90" s="9" t="s">
        <v>75</v>
      </c>
      <c r="C90" s="85" t="s">
        <v>7</v>
      </c>
      <c r="D90" s="6" t="s">
        <v>9</v>
      </c>
      <c r="E90" s="7" t="s">
        <v>128</v>
      </c>
      <c r="F90" s="7" t="s">
        <v>132</v>
      </c>
      <c r="G90" s="7" t="s">
        <v>78</v>
      </c>
      <c r="H90" s="8"/>
      <c r="I90" s="10">
        <v>890616</v>
      </c>
      <c r="J90" s="11">
        <v>845684.38</v>
      </c>
      <c r="K90" s="86">
        <f aca="true" t="shared" si="4" ref="K90:K121">IF(IF(I90="",0,I90)=0,0,(IF(I90&gt;0,IF(J90&gt;I90,0,I90-J90),IF(J90&gt;I90,I90-J90,0))))</f>
        <v>44931.62</v>
      </c>
      <c r="L90" s="87"/>
      <c r="M90" s="61" t="str">
        <f aca="true" t="shared" si="5" ref="M90:M115">IF(D90="","000",D90)&amp;IF(E90="","0000",E90)&amp;IF(F90="","0000000000",F90)&amp;IF(G90="","000",G90)&amp;H90</f>
        <v>7000503440F255550244</v>
      </c>
      <c r="N90" s="62"/>
      <c r="O90" s="62"/>
      <c r="P90" s="62"/>
      <c r="Q90" s="62"/>
      <c r="R90" s="62"/>
      <c r="S90" s="62"/>
      <c r="T90" s="62"/>
      <c r="U90" s="62"/>
    </row>
    <row r="91" spans="2:21" s="63" customFormat="1" ht="12.75">
      <c r="B91" s="9" t="s">
        <v>75</v>
      </c>
      <c r="C91" s="85" t="s">
        <v>7</v>
      </c>
      <c r="D91" s="6" t="s">
        <v>9</v>
      </c>
      <c r="E91" s="7" t="s">
        <v>128</v>
      </c>
      <c r="F91" s="7" t="s">
        <v>109</v>
      </c>
      <c r="G91" s="7" t="s">
        <v>78</v>
      </c>
      <c r="H91" s="8"/>
      <c r="I91" s="10">
        <v>300000</v>
      </c>
      <c r="J91" s="11">
        <v>0</v>
      </c>
      <c r="K91" s="86">
        <f t="shared" si="4"/>
        <v>300000</v>
      </c>
      <c r="L91" s="87"/>
      <c r="M91" s="61" t="str">
        <f t="shared" si="5"/>
        <v>70005034500099999244</v>
      </c>
      <c r="N91" s="62"/>
      <c r="O91" s="62"/>
      <c r="P91" s="62"/>
      <c r="Q91" s="62"/>
      <c r="R91" s="62"/>
      <c r="S91" s="62"/>
      <c r="T91" s="62"/>
      <c r="U91" s="62"/>
    </row>
    <row r="92" spans="2:21" s="63" customFormat="1" ht="12.75">
      <c r="B92" s="9" t="s">
        <v>75</v>
      </c>
      <c r="C92" s="85" t="s">
        <v>7</v>
      </c>
      <c r="D92" s="6" t="s">
        <v>9</v>
      </c>
      <c r="E92" s="7" t="s">
        <v>128</v>
      </c>
      <c r="F92" s="7" t="s">
        <v>133</v>
      </c>
      <c r="G92" s="7" t="s">
        <v>78</v>
      </c>
      <c r="H92" s="8"/>
      <c r="I92" s="10">
        <v>475702.71</v>
      </c>
      <c r="J92" s="11">
        <v>153893</v>
      </c>
      <c r="K92" s="86">
        <f t="shared" si="4"/>
        <v>321809.71</v>
      </c>
      <c r="L92" s="87"/>
      <c r="M92" s="61" t="str">
        <f t="shared" si="5"/>
        <v>70005034710099999244</v>
      </c>
      <c r="N92" s="62"/>
      <c r="O92" s="62"/>
      <c r="P92" s="62"/>
      <c r="Q92" s="62"/>
      <c r="R92" s="62"/>
      <c r="S92" s="62"/>
      <c r="T92" s="62"/>
      <c r="U92" s="62"/>
    </row>
    <row r="93" spans="2:21" s="63" customFormat="1" ht="12.75">
      <c r="B93" s="9" t="s">
        <v>134</v>
      </c>
      <c r="C93" s="85" t="s">
        <v>7</v>
      </c>
      <c r="D93" s="6" t="s">
        <v>9</v>
      </c>
      <c r="E93" s="7" t="s">
        <v>128</v>
      </c>
      <c r="F93" s="7" t="s">
        <v>133</v>
      </c>
      <c r="G93" s="7" t="s">
        <v>135</v>
      </c>
      <c r="H93" s="8"/>
      <c r="I93" s="10">
        <v>4500000</v>
      </c>
      <c r="J93" s="11">
        <v>2678389.38</v>
      </c>
      <c r="K93" s="86">
        <f t="shared" si="4"/>
        <v>1821610.62</v>
      </c>
      <c r="L93" s="87"/>
      <c r="M93" s="61" t="str">
        <f t="shared" si="5"/>
        <v>70005034710099999247</v>
      </c>
      <c r="N93" s="62"/>
      <c r="O93" s="62"/>
      <c r="P93" s="62"/>
      <c r="Q93" s="62"/>
      <c r="R93" s="62"/>
      <c r="S93" s="62"/>
      <c r="T93" s="62"/>
      <c r="U93" s="62"/>
    </row>
    <row r="94" spans="2:21" s="63" customFormat="1" ht="12.75">
      <c r="B94" s="9" t="s">
        <v>75</v>
      </c>
      <c r="C94" s="85" t="s">
        <v>7</v>
      </c>
      <c r="D94" s="6" t="s">
        <v>9</v>
      </c>
      <c r="E94" s="7" t="s">
        <v>128</v>
      </c>
      <c r="F94" s="7" t="s">
        <v>136</v>
      </c>
      <c r="G94" s="7" t="s">
        <v>78</v>
      </c>
      <c r="H94" s="8"/>
      <c r="I94" s="10">
        <v>150000</v>
      </c>
      <c r="J94" s="11">
        <v>0</v>
      </c>
      <c r="K94" s="86">
        <f t="shared" si="4"/>
        <v>150000</v>
      </c>
      <c r="L94" s="87"/>
      <c r="M94" s="61" t="str">
        <f t="shared" si="5"/>
        <v>70005034720099999244</v>
      </c>
      <c r="N94" s="62"/>
      <c r="O94" s="62"/>
      <c r="P94" s="62"/>
      <c r="Q94" s="62"/>
      <c r="R94" s="62"/>
      <c r="S94" s="62"/>
      <c r="T94" s="62"/>
      <c r="U94" s="62"/>
    </row>
    <row r="95" spans="2:21" s="63" customFormat="1" ht="12.75">
      <c r="B95" s="9" t="s">
        <v>75</v>
      </c>
      <c r="C95" s="85" t="s">
        <v>7</v>
      </c>
      <c r="D95" s="6" t="s">
        <v>9</v>
      </c>
      <c r="E95" s="7" t="s">
        <v>128</v>
      </c>
      <c r="F95" s="7" t="s">
        <v>137</v>
      </c>
      <c r="G95" s="7" t="s">
        <v>78</v>
      </c>
      <c r="H95" s="8"/>
      <c r="I95" s="10">
        <v>100000</v>
      </c>
      <c r="J95" s="11">
        <v>42070</v>
      </c>
      <c r="K95" s="86">
        <f t="shared" si="4"/>
        <v>57930</v>
      </c>
      <c r="L95" s="87"/>
      <c r="M95" s="61" t="str">
        <f t="shared" si="5"/>
        <v>70005034730099999244</v>
      </c>
      <c r="N95" s="62"/>
      <c r="O95" s="62"/>
      <c r="P95" s="62"/>
      <c r="Q95" s="62"/>
      <c r="R95" s="62"/>
      <c r="S95" s="62"/>
      <c r="T95" s="62"/>
      <c r="U95" s="62"/>
    </row>
    <row r="96" spans="2:21" s="63" customFormat="1" ht="12.75">
      <c r="B96" s="9" t="s">
        <v>75</v>
      </c>
      <c r="C96" s="85" t="s">
        <v>7</v>
      </c>
      <c r="D96" s="6" t="s">
        <v>9</v>
      </c>
      <c r="E96" s="7" t="s">
        <v>128</v>
      </c>
      <c r="F96" s="7" t="s">
        <v>138</v>
      </c>
      <c r="G96" s="7" t="s">
        <v>78</v>
      </c>
      <c r="H96" s="8"/>
      <c r="I96" s="10">
        <v>640710</v>
      </c>
      <c r="J96" s="11">
        <v>0</v>
      </c>
      <c r="K96" s="86">
        <f t="shared" si="4"/>
        <v>640710</v>
      </c>
      <c r="L96" s="87"/>
      <c r="M96" s="61" t="str">
        <f t="shared" si="5"/>
        <v>700050347300L2990244</v>
      </c>
      <c r="N96" s="62"/>
      <c r="O96" s="62"/>
      <c r="P96" s="62"/>
      <c r="Q96" s="62"/>
      <c r="R96" s="62"/>
      <c r="S96" s="62"/>
      <c r="T96" s="62"/>
      <c r="U96" s="62"/>
    </row>
    <row r="97" spans="2:21" s="63" customFormat="1" ht="12.75">
      <c r="B97" s="9" t="s">
        <v>75</v>
      </c>
      <c r="C97" s="85" t="s">
        <v>7</v>
      </c>
      <c r="D97" s="6" t="s">
        <v>9</v>
      </c>
      <c r="E97" s="7" t="s">
        <v>128</v>
      </c>
      <c r="F97" s="7" t="s">
        <v>139</v>
      </c>
      <c r="G97" s="7" t="s">
        <v>78</v>
      </c>
      <c r="H97" s="8"/>
      <c r="I97" s="10">
        <v>89600</v>
      </c>
      <c r="J97" s="11">
        <v>0</v>
      </c>
      <c r="K97" s="86">
        <f t="shared" si="4"/>
        <v>89600</v>
      </c>
      <c r="L97" s="87"/>
      <c r="M97" s="61" t="str">
        <f t="shared" si="5"/>
        <v>70005034740075430244</v>
      </c>
      <c r="N97" s="62"/>
      <c r="O97" s="62"/>
      <c r="P97" s="62"/>
      <c r="Q97" s="62"/>
      <c r="R97" s="62"/>
      <c r="S97" s="62"/>
      <c r="T97" s="62"/>
      <c r="U97" s="62"/>
    </row>
    <row r="98" spans="2:21" s="63" customFormat="1" ht="12.75">
      <c r="B98" s="9" t="s">
        <v>75</v>
      </c>
      <c r="C98" s="85" t="s">
        <v>7</v>
      </c>
      <c r="D98" s="6" t="s">
        <v>9</v>
      </c>
      <c r="E98" s="7" t="s">
        <v>128</v>
      </c>
      <c r="F98" s="7" t="s">
        <v>140</v>
      </c>
      <c r="G98" s="7" t="s">
        <v>78</v>
      </c>
      <c r="H98" s="8"/>
      <c r="I98" s="10">
        <v>1202186.5</v>
      </c>
      <c r="J98" s="11">
        <v>619126.05</v>
      </c>
      <c r="K98" s="86">
        <f t="shared" si="4"/>
        <v>583060.45</v>
      </c>
      <c r="L98" s="87"/>
      <c r="M98" s="61" t="str">
        <f t="shared" si="5"/>
        <v>70005034740076170244</v>
      </c>
      <c r="N98" s="62"/>
      <c r="O98" s="62"/>
      <c r="P98" s="62"/>
      <c r="Q98" s="62"/>
      <c r="R98" s="62"/>
      <c r="S98" s="62"/>
      <c r="T98" s="62"/>
      <c r="U98" s="62"/>
    </row>
    <row r="99" spans="2:21" s="63" customFormat="1" ht="12.75">
      <c r="B99" s="9" t="s">
        <v>75</v>
      </c>
      <c r="C99" s="85" t="s">
        <v>7</v>
      </c>
      <c r="D99" s="6" t="s">
        <v>9</v>
      </c>
      <c r="E99" s="7" t="s">
        <v>128</v>
      </c>
      <c r="F99" s="7" t="s">
        <v>141</v>
      </c>
      <c r="G99" s="7" t="s">
        <v>78</v>
      </c>
      <c r="H99" s="8"/>
      <c r="I99" s="10">
        <v>817048</v>
      </c>
      <c r="J99" s="11">
        <v>0</v>
      </c>
      <c r="K99" s="86">
        <f t="shared" si="4"/>
        <v>817048</v>
      </c>
      <c r="L99" s="87"/>
      <c r="M99" s="61" t="str">
        <f t="shared" si="5"/>
        <v>70005034740076210244</v>
      </c>
      <c r="N99" s="62"/>
      <c r="O99" s="62"/>
      <c r="P99" s="62"/>
      <c r="Q99" s="62"/>
      <c r="R99" s="62"/>
      <c r="S99" s="62"/>
      <c r="T99" s="62"/>
      <c r="U99" s="62"/>
    </row>
    <row r="100" spans="2:21" s="63" customFormat="1" ht="12.75">
      <c r="B100" s="9" t="s">
        <v>75</v>
      </c>
      <c r="C100" s="85" t="s">
        <v>7</v>
      </c>
      <c r="D100" s="6" t="s">
        <v>9</v>
      </c>
      <c r="E100" s="7" t="s">
        <v>128</v>
      </c>
      <c r="F100" s="7" t="s">
        <v>142</v>
      </c>
      <c r="G100" s="7" t="s">
        <v>78</v>
      </c>
      <c r="H100" s="8"/>
      <c r="I100" s="10">
        <v>2256397.29</v>
      </c>
      <c r="J100" s="11">
        <v>1022154.45</v>
      </c>
      <c r="K100" s="86">
        <f t="shared" si="4"/>
        <v>1234242.84</v>
      </c>
      <c r="L100" s="87"/>
      <c r="M100" s="61" t="str">
        <f t="shared" si="5"/>
        <v>70005034740099999244</v>
      </c>
      <c r="N100" s="62"/>
      <c r="O100" s="62"/>
      <c r="P100" s="62"/>
      <c r="Q100" s="62"/>
      <c r="R100" s="62"/>
      <c r="S100" s="62"/>
      <c r="T100" s="62"/>
      <c r="U100" s="62"/>
    </row>
    <row r="101" spans="2:21" s="63" customFormat="1" ht="12.75">
      <c r="B101" s="9" t="s">
        <v>75</v>
      </c>
      <c r="C101" s="85" t="s">
        <v>7</v>
      </c>
      <c r="D101" s="6" t="s">
        <v>9</v>
      </c>
      <c r="E101" s="7" t="s">
        <v>128</v>
      </c>
      <c r="F101" s="7" t="s">
        <v>143</v>
      </c>
      <c r="G101" s="7" t="s">
        <v>78</v>
      </c>
      <c r="H101" s="8"/>
      <c r="I101" s="10">
        <v>38400</v>
      </c>
      <c r="J101" s="11">
        <v>38400</v>
      </c>
      <c r="K101" s="86">
        <f t="shared" si="4"/>
        <v>0</v>
      </c>
      <c r="L101" s="87"/>
      <c r="M101" s="61" t="str">
        <f t="shared" si="5"/>
        <v>700050347400S5430244</v>
      </c>
      <c r="N101" s="62"/>
      <c r="O101" s="62"/>
      <c r="P101" s="62"/>
      <c r="Q101" s="62"/>
      <c r="R101" s="62"/>
      <c r="S101" s="62"/>
      <c r="T101" s="62"/>
      <c r="U101" s="62"/>
    </row>
    <row r="102" spans="2:21" s="63" customFormat="1" ht="12.75">
      <c r="B102" s="9" t="s">
        <v>75</v>
      </c>
      <c r="C102" s="85" t="s">
        <v>7</v>
      </c>
      <c r="D102" s="6" t="s">
        <v>9</v>
      </c>
      <c r="E102" s="7" t="s">
        <v>128</v>
      </c>
      <c r="F102" s="7" t="s">
        <v>144</v>
      </c>
      <c r="G102" s="7" t="s">
        <v>78</v>
      </c>
      <c r="H102" s="8"/>
      <c r="I102" s="10">
        <v>350163.43</v>
      </c>
      <c r="J102" s="11">
        <v>0</v>
      </c>
      <c r="K102" s="86">
        <f t="shared" si="4"/>
        <v>350163.43</v>
      </c>
      <c r="L102" s="87"/>
      <c r="M102" s="61" t="str">
        <f t="shared" si="5"/>
        <v>700050347400S6210244</v>
      </c>
      <c r="N102" s="62"/>
      <c r="O102" s="62"/>
      <c r="P102" s="62"/>
      <c r="Q102" s="62"/>
      <c r="R102" s="62"/>
      <c r="S102" s="62"/>
      <c r="T102" s="62"/>
      <c r="U102" s="62"/>
    </row>
    <row r="103" spans="2:21" s="63" customFormat="1" ht="12.75">
      <c r="B103" s="9" t="s">
        <v>75</v>
      </c>
      <c r="C103" s="85" t="s">
        <v>7</v>
      </c>
      <c r="D103" s="6" t="s">
        <v>9</v>
      </c>
      <c r="E103" s="7" t="s">
        <v>128</v>
      </c>
      <c r="F103" s="7" t="s">
        <v>145</v>
      </c>
      <c r="G103" s="7" t="s">
        <v>78</v>
      </c>
      <c r="H103" s="8"/>
      <c r="I103" s="10">
        <v>1000000</v>
      </c>
      <c r="J103" s="11">
        <v>360516.9</v>
      </c>
      <c r="K103" s="86">
        <f t="shared" si="4"/>
        <v>639483.1</v>
      </c>
      <c r="L103" s="87"/>
      <c r="M103" s="61" t="str">
        <f t="shared" si="5"/>
        <v>70005034750076100244</v>
      </c>
      <c r="N103" s="62"/>
      <c r="O103" s="62"/>
      <c r="P103" s="62"/>
      <c r="Q103" s="62"/>
      <c r="R103" s="62"/>
      <c r="S103" s="62"/>
      <c r="T103" s="62"/>
      <c r="U103" s="62"/>
    </row>
    <row r="104" spans="2:21" s="63" customFormat="1" ht="12.75">
      <c r="B104" s="9" t="s">
        <v>75</v>
      </c>
      <c r="C104" s="85" t="s">
        <v>7</v>
      </c>
      <c r="D104" s="6" t="s">
        <v>9</v>
      </c>
      <c r="E104" s="7" t="s">
        <v>128</v>
      </c>
      <c r="F104" s="7" t="s">
        <v>146</v>
      </c>
      <c r="G104" s="7" t="s">
        <v>78</v>
      </c>
      <c r="H104" s="8"/>
      <c r="I104" s="10">
        <v>1000000</v>
      </c>
      <c r="J104" s="11">
        <v>360516.91</v>
      </c>
      <c r="K104" s="86">
        <f t="shared" si="4"/>
        <v>639483.09</v>
      </c>
      <c r="L104" s="87"/>
      <c r="M104" s="61" t="str">
        <f t="shared" si="5"/>
        <v>700050347500S6100244</v>
      </c>
      <c r="N104" s="62"/>
      <c r="O104" s="62"/>
      <c r="P104" s="62"/>
      <c r="Q104" s="62"/>
      <c r="R104" s="62"/>
      <c r="S104" s="62"/>
      <c r="T104" s="62"/>
      <c r="U104" s="62"/>
    </row>
    <row r="105" spans="2:21" s="63" customFormat="1" ht="12.75">
      <c r="B105" s="9" t="s">
        <v>75</v>
      </c>
      <c r="C105" s="85" t="s">
        <v>7</v>
      </c>
      <c r="D105" s="6" t="s">
        <v>9</v>
      </c>
      <c r="E105" s="7" t="s">
        <v>128</v>
      </c>
      <c r="F105" s="7" t="s">
        <v>147</v>
      </c>
      <c r="G105" s="7" t="s">
        <v>78</v>
      </c>
      <c r="H105" s="8"/>
      <c r="I105" s="10">
        <v>274000</v>
      </c>
      <c r="J105" s="11">
        <v>0</v>
      </c>
      <c r="K105" s="86">
        <f t="shared" si="4"/>
        <v>274000</v>
      </c>
      <c r="L105" s="87"/>
      <c r="M105" s="61" t="str">
        <f t="shared" si="5"/>
        <v>70005035400099999244</v>
      </c>
      <c r="N105" s="62"/>
      <c r="O105" s="62"/>
      <c r="P105" s="62"/>
      <c r="Q105" s="62"/>
      <c r="R105" s="62"/>
      <c r="S105" s="62"/>
      <c r="T105" s="62"/>
      <c r="U105" s="62"/>
    </row>
    <row r="106" spans="2:21" s="63" customFormat="1" ht="33.75">
      <c r="B106" s="9" t="s">
        <v>122</v>
      </c>
      <c r="C106" s="85" t="s">
        <v>7</v>
      </c>
      <c r="D106" s="6" t="s">
        <v>9</v>
      </c>
      <c r="E106" s="7" t="s">
        <v>128</v>
      </c>
      <c r="F106" s="7" t="s">
        <v>147</v>
      </c>
      <c r="G106" s="7" t="s">
        <v>124</v>
      </c>
      <c r="H106" s="8"/>
      <c r="I106" s="10">
        <v>1714000</v>
      </c>
      <c r="J106" s="11">
        <v>0</v>
      </c>
      <c r="K106" s="86">
        <f t="shared" si="4"/>
        <v>1714000</v>
      </c>
      <c r="L106" s="87"/>
      <c r="M106" s="61" t="str">
        <f t="shared" si="5"/>
        <v>70005035400099999414</v>
      </c>
      <c r="N106" s="62"/>
      <c r="O106" s="62"/>
      <c r="P106" s="62"/>
      <c r="Q106" s="62"/>
      <c r="R106" s="62"/>
      <c r="S106" s="62"/>
      <c r="T106" s="62"/>
      <c r="U106" s="62"/>
    </row>
    <row r="107" spans="2:21" s="63" customFormat="1" ht="12.75">
      <c r="B107" s="9" t="s">
        <v>75</v>
      </c>
      <c r="C107" s="85" t="s">
        <v>7</v>
      </c>
      <c r="D107" s="6" t="s">
        <v>9</v>
      </c>
      <c r="E107" s="7" t="s">
        <v>148</v>
      </c>
      <c r="F107" s="7" t="s">
        <v>109</v>
      </c>
      <c r="G107" s="7" t="s">
        <v>78</v>
      </c>
      <c r="H107" s="8"/>
      <c r="I107" s="10">
        <v>160000</v>
      </c>
      <c r="J107" s="11">
        <v>0</v>
      </c>
      <c r="K107" s="86">
        <f t="shared" si="4"/>
        <v>160000</v>
      </c>
      <c r="L107" s="87"/>
      <c r="M107" s="61" t="str">
        <f t="shared" si="5"/>
        <v>70005054500099999244</v>
      </c>
      <c r="N107" s="62"/>
      <c r="O107" s="62"/>
      <c r="P107" s="62"/>
      <c r="Q107" s="62"/>
      <c r="R107" s="62"/>
      <c r="S107" s="62"/>
      <c r="T107" s="62"/>
      <c r="U107" s="62"/>
    </row>
    <row r="108" spans="2:21" s="63" customFormat="1" ht="12.75">
      <c r="B108" s="9" t="s">
        <v>75</v>
      </c>
      <c r="C108" s="85" t="s">
        <v>7</v>
      </c>
      <c r="D108" s="6" t="s">
        <v>9</v>
      </c>
      <c r="E108" s="7" t="s">
        <v>148</v>
      </c>
      <c r="F108" s="7" t="s">
        <v>149</v>
      </c>
      <c r="G108" s="7" t="s">
        <v>78</v>
      </c>
      <c r="H108" s="8"/>
      <c r="I108" s="10">
        <v>1100000</v>
      </c>
      <c r="J108" s="11">
        <v>366300</v>
      </c>
      <c r="K108" s="86">
        <f t="shared" si="4"/>
        <v>733700</v>
      </c>
      <c r="L108" s="87"/>
      <c r="M108" s="61" t="str">
        <f t="shared" si="5"/>
        <v>70005054620016000244</v>
      </c>
      <c r="N108" s="62"/>
      <c r="O108" s="62"/>
      <c r="P108" s="62"/>
      <c r="Q108" s="62"/>
      <c r="R108" s="62"/>
      <c r="S108" s="62"/>
      <c r="T108" s="62"/>
      <c r="U108" s="62"/>
    </row>
    <row r="109" spans="2:21" s="63" customFormat="1" ht="12.75">
      <c r="B109" s="9" t="s">
        <v>75</v>
      </c>
      <c r="C109" s="85" t="s">
        <v>7</v>
      </c>
      <c r="D109" s="6" t="s">
        <v>9</v>
      </c>
      <c r="E109" s="7" t="s">
        <v>148</v>
      </c>
      <c r="F109" s="7" t="s">
        <v>125</v>
      </c>
      <c r="G109" s="7" t="s">
        <v>78</v>
      </c>
      <c r="H109" s="8"/>
      <c r="I109" s="10">
        <v>450000</v>
      </c>
      <c r="J109" s="11">
        <v>29828</v>
      </c>
      <c r="K109" s="86">
        <f t="shared" si="4"/>
        <v>420172</v>
      </c>
      <c r="L109" s="87"/>
      <c r="M109" s="61" t="str">
        <f t="shared" si="5"/>
        <v>70005054620099999244</v>
      </c>
      <c r="N109" s="62"/>
      <c r="O109" s="62"/>
      <c r="P109" s="62"/>
      <c r="Q109" s="62"/>
      <c r="R109" s="62"/>
      <c r="S109" s="62"/>
      <c r="T109" s="62"/>
      <c r="U109" s="62"/>
    </row>
    <row r="110" spans="2:21" s="63" customFormat="1" ht="12.75">
      <c r="B110" s="9" t="s">
        <v>75</v>
      </c>
      <c r="C110" s="85" t="s">
        <v>7</v>
      </c>
      <c r="D110" s="6" t="s">
        <v>9</v>
      </c>
      <c r="E110" s="7" t="s">
        <v>150</v>
      </c>
      <c r="F110" s="7" t="s">
        <v>151</v>
      </c>
      <c r="G110" s="7" t="s">
        <v>78</v>
      </c>
      <c r="H110" s="8"/>
      <c r="I110" s="10">
        <v>20000</v>
      </c>
      <c r="J110" s="11">
        <v>8000</v>
      </c>
      <c r="K110" s="86">
        <f t="shared" si="4"/>
        <v>12000</v>
      </c>
      <c r="L110" s="87"/>
      <c r="M110" s="61" t="str">
        <f t="shared" si="5"/>
        <v>70007074810099999244</v>
      </c>
      <c r="N110" s="62"/>
      <c r="O110" s="62"/>
      <c r="P110" s="62"/>
      <c r="Q110" s="62"/>
      <c r="R110" s="62"/>
      <c r="S110" s="62"/>
      <c r="T110" s="62"/>
      <c r="U110" s="62"/>
    </row>
    <row r="111" spans="2:21" s="63" customFormat="1" ht="12.75">
      <c r="B111" s="9" t="s">
        <v>75</v>
      </c>
      <c r="C111" s="85" t="s">
        <v>7</v>
      </c>
      <c r="D111" s="6" t="s">
        <v>9</v>
      </c>
      <c r="E111" s="7" t="s">
        <v>152</v>
      </c>
      <c r="F111" s="7" t="s">
        <v>153</v>
      </c>
      <c r="G111" s="7" t="s">
        <v>78</v>
      </c>
      <c r="H111" s="8"/>
      <c r="I111" s="10">
        <v>385000</v>
      </c>
      <c r="J111" s="11">
        <v>28300</v>
      </c>
      <c r="K111" s="86">
        <f t="shared" si="4"/>
        <v>356700</v>
      </c>
      <c r="L111" s="87"/>
      <c r="M111" s="61" t="str">
        <f t="shared" si="5"/>
        <v>70008014820099999244</v>
      </c>
      <c r="N111" s="62"/>
      <c r="O111" s="62"/>
      <c r="P111" s="62"/>
      <c r="Q111" s="62"/>
      <c r="R111" s="62"/>
      <c r="S111" s="62"/>
      <c r="T111" s="62"/>
      <c r="U111" s="62"/>
    </row>
    <row r="112" spans="2:21" s="63" customFormat="1" ht="12.75">
      <c r="B112" s="9" t="s">
        <v>154</v>
      </c>
      <c r="C112" s="85" t="s">
        <v>7</v>
      </c>
      <c r="D112" s="6" t="s">
        <v>9</v>
      </c>
      <c r="E112" s="7" t="s">
        <v>155</v>
      </c>
      <c r="F112" s="7" t="s">
        <v>156</v>
      </c>
      <c r="G112" s="7" t="s">
        <v>157</v>
      </c>
      <c r="H112" s="8"/>
      <c r="I112" s="10">
        <v>156685.8</v>
      </c>
      <c r="J112" s="11">
        <v>78342.9</v>
      </c>
      <c r="K112" s="86">
        <f t="shared" si="4"/>
        <v>78342.9</v>
      </c>
      <c r="L112" s="87"/>
      <c r="M112" s="61" t="str">
        <f t="shared" si="5"/>
        <v>70010014100012000312</v>
      </c>
      <c r="N112" s="62"/>
      <c r="O112" s="62"/>
      <c r="P112" s="62"/>
      <c r="Q112" s="62"/>
      <c r="R112" s="62"/>
      <c r="S112" s="62"/>
      <c r="T112" s="62"/>
      <c r="U112" s="62"/>
    </row>
    <row r="113" spans="2:21" s="63" customFormat="1" ht="12.75">
      <c r="B113" s="9" t="s">
        <v>75</v>
      </c>
      <c r="C113" s="85" t="s">
        <v>7</v>
      </c>
      <c r="D113" s="6" t="s">
        <v>9</v>
      </c>
      <c r="E113" s="7" t="s">
        <v>158</v>
      </c>
      <c r="F113" s="7" t="s">
        <v>159</v>
      </c>
      <c r="G113" s="7" t="s">
        <v>78</v>
      </c>
      <c r="H113" s="8"/>
      <c r="I113" s="10">
        <v>80000</v>
      </c>
      <c r="J113" s="11">
        <v>4828</v>
      </c>
      <c r="K113" s="86">
        <f t="shared" si="4"/>
        <v>75172</v>
      </c>
      <c r="L113" s="87"/>
      <c r="M113" s="61" t="str">
        <f t="shared" si="5"/>
        <v>70011024900099999244</v>
      </c>
      <c r="N113" s="62"/>
      <c r="O113" s="62"/>
      <c r="P113" s="62"/>
      <c r="Q113" s="62"/>
      <c r="R113" s="62"/>
      <c r="S113" s="62"/>
      <c r="T113" s="62"/>
      <c r="U113" s="62"/>
    </row>
    <row r="114" spans="2:21" s="63" customFormat="1" ht="12.75">
      <c r="B114" s="9" t="s">
        <v>97</v>
      </c>
      <c r="C114" s="85" t="s">
        <v>7</v>
      </c>
      <c r="D114" s="6" t="s">
        <v>9</v>
      </c>
      <c r="E114" s="7" t="s">
        <v>158</v>
      </c>
      <c r="F114" s="7" t="s">
        <v>159</v>
      </c>
      <c r="G114" s="7" t="s">
        <v>98</v>
      </c>
      <c r="H114" s="8"/>
      <c r="I114" s="10">
        <v>25000</v>
      </c>
      <c r="J114" s="11">
        <v>0</v>
      </c>
      <c r="K114" s="86">
        <f t="shared" si="4"/>
        <v>25000</v>
      </c>
      <c r="L114" s="87"/>
      <c r="M114" s="61" t="str">
        <f t="shared" si="5"/>
        <v>70011024900099999360</v>
      </c>
      <c r="N114" s="62"/>
      <c r="O114" s="62"/>
      <c r="P114" s="62"/>
      <c r="Q114" s="62"/>
      <c r="R114" s="62"/>
      <c r="S114" s="62"/>
      <c r="T114" s="62"/>
      <c r="U114" s="62"/>
    </row>
    <row r="115" spans="2:21" s="63" customFormat="1" ht="12.75">
      <c r="B115" s="9" t="s">
        <v>75</v>
      </c>
      <c r="C115" s="85" t="s">
        <v>7</v>
      </c>
      <c r="D115" s="6" t="s">
        <v>64</v>
      </c>
      <c r="E115" s="7" t="s">
        <v>87</v>
      </c>
      <c r="F115" s="7" t="s">
        <v>160</v>
      </c>
      <c r="G115" s="7" t="s">
        <v>78</v>
      </c>
      <c r="H115" s="8"/>
      <c r="I115" s="10">
        <v>35394</v>
      </c>
      <c r="J115" s="11">
        <v>3890</v>
      </c>
      <c r="K115" s="86">
        <f t="shared" si="4"/>
        <v>31504</v>
      </c>
      <c r="L115" s="87"/>
      <c r="M115" s="61" t="str">
        <f t="shared" si="5"/>
        <v>79201135020099999244</v>
      </c>
      <c r="N115" s="62"/>
      <c r="O115" s="62"/>
      <c r="P115" s="62"/>
      <c r="Q115" s="62"/>
      <c r="R115" s="62"/>
      <c r="S115" s="62"/>
      <c r="T115" s="62"/>
      <c r="U115" s="62"/>
    </row>
    <row r="116" spans="2:12" ht="0.75" customHeight="1" thickBot="1">
      <c r="B116" s="88"/>
      <c r="C116" s="89"/>
      <c r="D116" s="66"/>
      <c r="E116" s="67"/>
      <c r="F116" s="67"/>
      <c r="G116" s="67"/>
      <c r="H116" s="68"/>
      <c r="I116" s="69"/>
      <c r="J116" s="70"/>
      <c r="K116" s="71"/>
      <c r="L116" s="72"/>
    </row>
    <row r="117" spans="2:12" ht="13.5" thickBot="1">
      <c r="B117" s="90"/>
      <c r="C117" s="90"/>
      <c r="D117" s="27"/>
      <c r="E117" s="27"/>
      <c r="F117" s="27"/>
      <c r="G117" s="27"/>
      <c r="H117" s="27"/>
      <c r="I117" s="91"/>
      <c r="J117" s="91"/>
      <c r="K117" s="91"/>
      <c r="L117" s="92"/>
    </row>
    <row r="118" spans="2:11" ht="28.5" customHeight="1" thickBot="1">
      <c r="B118" s="93" t="s">
        <v>18</v>
      </c>
      <c r="C118" s="94">
        <v>450</v>
      </c>
      <c r="D118" s="176" t="s">
        <v>17</v>
      </c>
      <c r="E118" s="177"/>
      <c r="F118" s="177"/>
      <c r="G118" s="177"/>
      <c r="H118" s="178"/>
      <c r="I118" s="96">
        <f>0-I126</f>
        <v>131083294.92</v>
      </c>
      <c r="J118" s="96">
        <f>J16-J56</f>
        <v>1321341.08</v>
      </c>
      <c r="K118" s="97" t="s">
        <v>17</v>
      </c>
    </row>
    <row r="119" spans="2:11" ht="12.75">
      <c r="B119" s="90"/>
      <c r="C119" s="98"/>
      <c r="D119" s="27"/>
      <c r="E119" s="27"/>
      <c r="F119" s="27"/>
      <c r="G119" s="27"/>
      <c r="H119" s="27"/>
      <c r="I119" s="27"/>
      <c r="J119" s="27"/>
      <c r="K119" s="27"/>
    </row>
    <row r="120" spans="2:12" ht="15">
      <c r="B120" s="194" t="s">
        <v>32</v>
      </c>
      <c r="C120" s="194"/>
      <c r="D120" s="194"/>
      <c r="E120" s="194"/>
      <c r="F120" s="194"/>
      <c r="G120" s="194"/>
      <c r="H120" s="194"/>
      <c r="I120" s="194"/>
      <c r="J120" s="194"/>
      <c r="K120" s="194"/>
      <c r="L120" s="76"/>
    </row>
    <row r="121" spans="2:12" ht="12.75">
      <c r="B121" s="35"/>
      <c r="C121" s="99"/>
      <c r="D121" s="36"/>
      <c r="E121" s="36"/>
      <c r="F121" s="36"/>
      <c r="G121" s="36"/>
      <c r="H121" s="36"/>
      <c r="I121" s="37"/>
      <c r="J121" s="37"/>
      <c r="K121" s="100" t="s">
        <v>27</v>
      </c>
      <c r="L121" s="101"/>
    </row>
    <row r="122" spans="2:12" ht="16.5" customHeight="1">
      <c r="B122" s="193" t="s">
        <v>39</v>
      </c>
      <c r="C122" s="163" t="s">
        <v>40</v>
      </c>
      <c r="D122" s="163" t="s">
        <v>45</v>
      </c>
      <c r="E122" s="163"/>
      <c r="F122" s="163"/>
      <c r="G122" s="163"/>
      <c r="H122" s="163"/>
      <c r="I122" s="163" t="s">
        <v>42</v>
      </c>
      <c r="J122" s="163" t="s">
        <v>23</v>
      </c>
      <c r="K122" s="162" t="s">
        <v>43</v>
      </c>
      <c r="L122" s="40"/>
    </row>
    <row r="123" spans="2:12" ht="16.5" customHeight="1">
      <c r="B123" s="193"/>
      <c r="C123" s="163"/>
      <c r="D123" s="163"/>
      <c r="E123" s="163"/>
      <c r="F123" s="163"/>
      <c r="G123" s="163"/>
      <c r="H123" s="163"/>
      <c r="I123" s="163"/>
      <c r="J123" s="163"/>
      <c r="K123" s="162"/>
      <c r="L123" s="40"/>
    </row>
    <row r="124" spans="2:12" ht="16.5" customHeight="1">
      <c r="B124" s="193"/>
      <c r="C124" s="163"/>
      <c r="D124" s="163"/>
      <c r="E124" s="163"/>
      <c r="F124" s="163"/>
      <c r="G124" s="163"/>
      <c r="H124" s="163"/>
      <c r="I124" s="163"/>
      <c r="J124" s="163"/>
      <c r="K124" s="162"/>
      <c r="L124" s="40"/>
    </row>
    <row r="125" spans="2:12" ht="13.5" thickBot="1">
      <c r="B125" s="41">
        <v>1</v>
      </c>
      <c r="C125" s="78">
        <v>2</v>
      </c>
      <c r="D125" s="223">
        <v>3</v>
      </c>
      <c r="E125" s="223"/>
      <c r="F125" s="223"/>
      <c r="G125" s="223"/>
      <c r="H125" s="223"/>
      <c r="I125" s="79" t="s">
        <v>2</v>
      </c>
      <c r="J125" s="79" t="s">
        <v>25</v>
      </c>
      <c r="K125" s="80" t="s">
        <v>26</v>
      </c>
      <c r="L125" s="46"/>
    </row>
    <row r="126" spans="2:11" ht="12.75" customHeight="1">
      <c r="B126" s="102" t="s">
        <v>33</v>
      </c>
      <c r="C126" s="48" t="s">
        <v>8</v>
      </c>
      <c r="D126" s="182" t="s">
        <v>17</v>
      </c>
      <c r="E126" s="183"/>
      <c r="F126" s="183"/>
      <c r="G126" s="183"/>
      <c r="H126" s="184"/>
      <c r="I126" s="103">
        <f>I128+I132+I136</f>
        <v>-131083294.92</v>
      </c>
      <c r="J126" s="103">
        <f>J128+J132+J136</f>
        <v>-70391.17</v>
      </c>
      <c r="K126" s="104">
        <f>K128+K132+K136</f>
        <v>-131012903.75</v>
      </c>
    </row>
    <row r="127" spans="2:11" ht="12.75" customHeight="1">
      <c r="B127" s="105" t="s">
        <v>11</v>
      </c>
      <c r="C127" s="106"/>
      <c r="D127" s="211"/>
      <c r="E127" s="212"/>
      <c r="F127" s="212"/>
      <c r="G127" s="212"/>
      <c r="H127" s="213"/>
      <c r="I127" s="108"/>
      <c r="J127" s="109"/>
      <c r="K127" s="110"/>
    </row>
    <row r="128" spans="2:11" ht="12.75" customHeight="1">
      <c r="B128" s="105" t="s">
        <v>34</v>
      </c>
      <c r="C128" s="111" t="s">
        <v>12</v>
      </c>
      <c r="D128" s="214" t="s">
        <v>17</v>
      </c>
      <c r="E128" s="215"/>
      <c r="F128" s="215"/>
      <c r="G128" s="215"/>
      <c r="H128" s="216"/>
      <c r="I128" s="50">
        <v>0</v>
      </c>
      <c r="J128" s="50">
        <v>0</v>
      </c>
      <c r="K128" s="113">
        <v>0</v>
      </c>
    </row>
    <row r="129" spans="2:11" ht="12.75" customHeight="1">
      <c r="B129" s="105" t="s">
        <v>10</v>
      </c>
      <c r="C129" s="53"/>
      <c r="D129" s="170"/>
      <c r="E129" s="171"/>
      <c r="F129" s="171"/>
      <c r="G129" s="171"/>
      <c r="H129" s="172"/>
      <c r="I129" s="115"/>
      <c r="J129" s="116"/>
      <c r="K129" s="117"/>
    </row>
    <row r="130" spans="2:21" s="63" customFormat="1" ht="12.75">
      <c r="B130" s="146"/>
      <c r="C130" s="147" t="s">
        <v>12</v>
      </c>
      <c r="D130" s="148"/>
      <c r="E130" s="165"/>
      <c r="F130" s="165"/>
      <c r="G130" s="165"/>
      <c r="H130" s="166"/>
      <c r="I130" s="150"/>
      <c r="J130" s="151"/>
      <c r="K130" s="152">
        <f>IF(IF(I130="",0,I130)=0,0,(IF(I130&gt;0,IF(J130&gt;I130,0,I130-J130),IF(J130&gt;I130,I130-J130,0))))</f>
        <v>0</v>
      </c>
      <c r="L130" s="153"/>
      <c r="M130" s="154" t="str">
        <f>IF(D130="","000",D130)&amp;IF(E130="","00000000000000000",E130)</f>
        <v>00000000000000000000</v>
      </c>
      <c r="N130" s="155"/>
      <c r="O130" s="155"/>
      <c r="P130" s="155"/>
      <c r="Q130" s="155"/>
      <c r="R130" s="155"/>
      <c r="S130" s="155"/>
      <c r="T130" s="155"/>
      <c r="U130" s="155"/>
    </row>
    <row r="131" spans="2:12" ht="6" customHeight="1" hidden="1">
      <c r="B131" s="118"/>
      <c r="C131" s="119"/>
      <c r="D131" s="120"/>
      <c r="E131" s="195"/>
      <c r="F131" s="196"/>
      <c r="G131" s="196"/>
      <c r="H131" s="197"/>
      <c r="I131" s="121"/>
      <c r="J131" s="122"/>
      <c r="K131" s="123"/>
      <c r="L131" s="124"/>
    </row>
    <row r="132" spans="2:11" ht="12.75" customHeight="1">
      <c r="B132" s="105" t="s">
        <v>35</v>
      </c>
      <c r="C132" s="53" t="s">
        <v>13</v>
      </c>
      <c r="D132" s="170" t="s">
        <v>17</v>
      </c>
      <c r="E132" s="171"/>
      <c r="F132" s="171"/>
      <c r="G132" s="171"/>
      <c r="H132" s="172"/>
      <c r="I132" s="50">
        <v>0</v>
      </c>
      <c r="J132" s="50">
        <v>0</v>
      </c>
      <c r="K132" s="12">
        <v>0</v>
      </c>
    </row>
    <row r="133" spans="2:11" ht="12.75" customHeight="1">
      <c r="B133" s="105" t="s">
        <v>10</v>
      </c>
      <c r="C133" s="53"/>
      <c r="D133" s="170"/>
      <c r="E133" s="171"/>
      <c r="F133" s="171"/>
      <c r="G133" s="171"/>
      <c r="H133" s="172"/>
      <c r="I133" s="115"/>
      <c r="J133" s="116"/>
      <c r="K133" s="117"/>
    </row>
    <row r="134" spans="2:21" s="63" customFormat="1" ht="12.75">
      <c r="B134" s="146"/>
      <c r="C134" s="147" t="s">
        <v>13</v>
      </c>
      <c r="D134" s="148"/>
      <c r="E134" s="165"/>
      <c r="F134" s="165"/>
      <c r="G134" s="165"/>
      <c r="H134" s="166"/>
      <c r="I134" s="150"/>
      <c r="J134" s="151"/>
      <c r="K134" s="152">
        <f>IF(IF(I134="",0,I134)=0,0,(IF(I134&gt;0,IF(J134&gt;I134,0,I134-J134),IF(J134&gt;I134,I134-J134,0))))</f>
        <v>0</v>
      </c>
      <c r="L134" s="153"/>
      <c r="M134" s="154" t="str">
        <f>IF(D134="","000",D134)&amp;IF(E134="","00000000000000000",E134)</f>
        <v>00000000000000000000</v>
      </c>
      <c r="N134" s="155"/>
      <c r="O134" s="155"/>
      <c r="P134" s="155"/>
      <c r="Q134" s="155"/>
      <c r="R134" s="155"/>
      <c r="S134" s="155"/>
      <c r="T134" s="155"/>
      <c r="U134" s="155"/>
    </row>
    <row r="135" spans="2:12" ht="6" customHeight="1" hidden="1">
      <c r="B135" s="118"/>
      <c r="C135" s="58"/>
      <c r="D135" s="120"/>
      <c r="E135" s="195"/>
      <c r="F135" s="196"/>
      <c r="G135" s="196"/>
      <c r="H135" s="197"/>
      <c r="I135" s="121"/>
      <c r="J135" s="122"/>
      <c r="K135" s="123"/>
      <c r="L135" s="124"/>
    </row>
    <row r="136" spans="2:11" ht="12.75" customHeight="1">
      <c r="B136" s="105" t="s">
        <v>16</v>
      </c>
      <c r="C136" s="53" t="s">
        <v>9</v>
      </c>
      <c r="D136" s="159" t="s">
        <v>53</v>
      </c>
      <c r="E136" s="160"/>
      <c r="F136" s="160"/>
      <c r="G136" s="160"/>
      <c r="H136" s="161"/>
      <c r="I136" s="50">
        <v>-131083294.92</v>
      </c>
      <c r="J136" s="50">
        <v>-70391.17</v>
      </c>
      <c r="K136" s="12">
        <f>IF(IF(I136="",0,I136)=0,0,(IF(I136&gt;0,IF(J136&gt;I136,0,I136-J136),IF(J136&gt;I136,I136-J136,0))))</f>
        <v>-131012903.75</v>
      </c>
    </row>
    <row r="137" spans="2:11" ht="22.5">
      <c r="B137" s="105" t="s">
        <v>54</v>
      </c>
      <c r="C137" s="53" t="s">
        <v>9</v>
      </c>
      <c r="D137" s="159" t="s">
        <v>55</v>
      </c>
      <c r="E137" s="160"/>
      <c r="F137" s="160"/>
      <c r="G137" s="160"/>
      <c r="H137" s="161"/>
      <c r="I137" s="50">
        <v>-131083294.92</v>
      </c>
      <c r="J137" s="50">
        <v>-70391.17</v>
      </c>
      <c r="K137" s="12">
        <f>IF(IF(I137="",0,I137)=0,0,(IF(I137&gt;0,IF(J137&gt;I137,0,I137-J137),IF(J137&gt;I137,I137-J137,0))))</f>
        <v>-131012903.75</v>
      </c>
    </row>
    <row r="138" spans="2:11" ht="35.25" customHeight="1">
      <c r="B138" s="105" t="s">
        <v>57</v>
      </c>
      <c r="C138" s="53" t="s">
        <v>9</v>
      </c>
      <c r="D138" s="159" t="s">
        <v>56</v>
      </c>
      <c r="E138" s="160"/>
      <c r="F138" s="160"/>
      <c r="G138" s="160"/>
      <c r="H138" s="161"/>
      <c r="I138" s="50">
        <v>0</v>
      </c>
      <c r="J138" s="50">
        <v>0</v>
      </c>
      <c r="K138" s="12">
        <f>IF(IF(I138="",0,I138)=0,0,(IF(I138&gt;0,IF(J138&gt;I138,0,I138-J138),IF(J138&gt;I138,I138-J138,0))))</f>
        <v>0</v>
      </c>
    </row>
    <row r="139" spans="2:13" ht="22.5">
      <c r="B139" s="144" t="s">
        <v>73</v>
      </c>
      <c r="C139" s="126" t="s">
        <v>14</v>
      </c>
      <c r="D139" s="5" t="s">
        <v>74</v>
      </c>
      <c r="E139" s="218" t="s">
        <v>72</v>
      </c>
      <c r="F139" s="218"/>
      <c r="G139" s="218"/>
      <c r="H139" s="219"/>
      <c r="I139" s="1">
        <v>-137198824.74</v>
      </c>
      <c r="J139" s="1">
        <v>0</v>
      </c>
      <c r="K139" s="127" t="s">
        <v>17</v>
      </c>
      <c r="L139" s="128"/>
      <c r="M139" s="129" t="str">
        <f>IF(D139="","000",D139)&amp;IF(E139="","00000000000000000",E139)</f>
        <v>00001050201130000510</v>
      </c>
    </row>
    <row r="140" spans="2:13" ht="22.5">
      <c r="B140" s="144" t="s">
        <v>73</v>
      </c>
      <c r="C140" s="126" t="s">
        <v>14</v>
      </c>
      <c r="D140" s="5" t="s">
        <v>64</v>
      </c>
      <c r="E140" s="218" t="s">
        <v>72</v>
      </c>
      <c r="F140" s="218"/>
      <c r="G140" s="218"/>
      <c r="H140" s="219"/>
      <c r="I140" s="1">
        <v>-124662296.24</v>
      </c>
      <c r="J140" s="1">
        <v>-88979361.18</v>
      </c>
      <c r="K140" s="127" t="s">
        <v>17</v>
      </c>
      <c r="L140" s="128"/>
      <c r="M140" s="129" t="str">
        <f>IF(D140="","000",D140)&amp;IF(E140="","00000000000000000",E140)</f>
        <v>79201050201130000510</v>
      </c>
    </row>
    <row r="141" spans="2:13" ht="22.5">
      <c r="B141" s="144" t="s">
        <v>73</v>
      </c>
      <c r="C141" s="126" t="s">
        <v>14</v>
      </c>
      <c r="D141" s="5" t="s">
        <v>64</v>
      </c>
      <c r="E141" s="218" t="s">
        <v>72</v>
      </c>
      <c r="F141" s="218"/>
      <c r="G141" s="218"/>
      <c r="H141" s="219"/>
      <c r="I141" s="1">
        <v>0</v>
      </c>
      <c r="J141" s="1">
        <v>-2866738.72</v>
      </c>
      <c r="K141" s="127" t="s">
        <v>17</v>
      </c>
      <c r="L141" s="128"/>
      <c r="M141" s="129" t="str">
        <f>IF(D141="","000",D141)&amp;IF(E141="","00000000000000000",E141)</f>
        <v>79201050201130000510</v>
      </c>
    </row>
    <row r="142" spans="2:13" ht="22.5">
      <c r="B142" s="144" t="s">
        <v>70</v>
      </c>
      <c r="C142" s="126" t="s">
        <v>15</v>
      </c>
      <c r="D142" s="5" t="s">
        <v>64</v>
      </c>
      <c r="E142" s="218" t="s">
        <v>71</v>
      </c>
      <c r="F142" s="218"/>
      <c r="G142" s="218"/>
      <c r="H142" s="219"/>
      <c r="I142" s="4">
        <v>130777826.06</v>
      </c>
      <c r="J142" s="4">
        <v>87658020.1</v>
      </c>
      <c r="K142" s="130" t="s">
        <v>17</v>
      </c>
      <c r="L142" s="131"/>
      <c r="M142" s="129" t="str">
        <f>IF(D142="","000",D142)&amp;IF(E142="","00000000000000000",E142)</f>
        <v>79201050201130000610</v>
      </c>
    </row>
    <row r="143" spans="2:13" ht="22.5">
      <c r="B143" s="144" t="s">
        <v>70</v>
      </c>
      <c r="C143" s="126" t="s">
        <v>15</v>
      </c>
      <c r="D143" s="5" t="s">
        <v>64</v>
      </c>
      <c r="E143" s="218" t="s">
        <v>71</v>
      </c>
      <c r="F143" s="218"/>
      <c r="G143" s="218"/>
      <c r="H143" s="219"/>
      <c r="I143" s="4">
        <v>0</v>
      </c>
      <c r="J143" s="4">
        <v>4117688.63</v>
      </c>
      <c r="K143" s="130" t="s">
        <v>17</v>
      </c>
      <c r="L143" s="131"/>
      <c r="M143" s="129" t="str">
        <f>IF(D143="","000",D143)&amp;IF(E143="","00000000000000000",E143)</f>
        <v>79201050201130000610</v>
      </c>
    </row>
    <row r="144" spans="2:12" ht="0.75" customHeight="1" thickBot="1">
      <c r="B144" s="90"/>
      <c r="C144" s="65"/>
      <c r="D144" s="132"/>
      <c r="E144" s="191"/>
      <c r="F144" s="191"/>
      <c r="G144" s="191"/>
      <c r="H144" s="192"/>
      <c r="I144" s="133"/>
      <c r="J144" s="133"/>
      <c r="K144" s="134"/>
      <c r="L144" s="19"/>
    </row>
    <row r="145" spans="2:13" ht="12.75">
      <c r="B145" s="90"/>
      <c r="C145" s="98"/>
      <c r="D145" s="27"/>
      <c r="E145" s="27"/>
      <c r="F145" s="27"/>
      <c r="G145" s="27"/>
      <c r="H145" s="27"/>
      <c r="I145" s="27"/>
      <c r="J145" s="27"/>
      <c r="K145" s="27"/>
      <c r="L145" s="135"/>
      <c r="M145" s="135"/>
    </row>
    <row r="146" spans="2:13" ht="21.75" customHeight="1">
      <c r="B146" s="136" t="s">
        <v>48</v>
      </c>
      <c r="C146" s="157"/>
      <c r="D146" s="157"/>
      <c r="E146" s="157"/>
      <c r="F146" s="98"/>
      <c r="G146" s="98"/>
      <c r="H146" s="27"/>
      <c r="I146" s="137" t="s">
        <v>50</v>
      </c>
      <c r="J146" s="138"/>
      <c r="K146" s="141"/>
      <c r="L146" s="135"/>
      <c r="M146" s="135"/>
    </row>
    <row r="147" spans="2:13" ht="12.75">
      <c r="B147" s="22" t="s">
        <v>46</v>
      </c>
      <c r="C147" s="156" t="s">
        <v>47</v>
      </c>
      <c r="D147" s="156"/>
      <c r="E147" s="156"/>
      <c r="F147" s="98"/>
      <c r="G147" s="98"/>
      <c r="H147" s="27"/>
      <c r="I147" s="27"/>
      <c r="J147" s="139" t="s">
        <v>51</v>
      </c>
      <c r="K147" s="98" t="s">
        <v>47</v>
      </c>
      <c r="L147" s="135"/>
      <c r="M147" s="135"/>
    </row>
    <row r="148" spans="2:13" ht="12.75">
      <c r="B148" s="22"/>
      <c r="C148" s="98"/>
      <c r="D148" s="27"/>
      <c r="E148" s="27"/>
      <c r="F148" s="27"/>
      <c r="G148" s="27"/>
      <c r="H148" s="27"/>
      <c r="I148" s="27"/>
      <c r="J148" s="27"/>
      <c r="K148" s="27"/>
      <c r="L148" s="135"/>
      <c r="M148" s="135"/>
    </row>
    <row r="149" spans="2:13" ht="21.75" customHeight="1">
      <c r="B149" s="22" t="s">
        <v>49</v>
      </c>
      <c r="C149" s="158"/>
      <c r="D149" s="158"/>
      <c r="E149" s="158"/>
      <c r="F149" s="140"/>
      <c r="G149" s="140"/>
      <c r="H149" s="27"/>
      <c r="I149" s="27"/>
      <c r="J149" s="27"/>
      <c r="K149" s="27"/>
      <c r="L149" s="135"/>
      <c r="M149" s="135"/>
    </row>
    <row r="150" spans="2:13" ht="12.75">
      <c r="B150" s="22" t="s">
        <v>46</v>
      </c>
      <c r="C150" s="156" t="s">
        <v>47</v>
      </c>
      <c r="D150" s="156"/>
      <c r="E150" s="156"/>
      <c r="F150" s="98"/>
      <c r="G150" s="98"/>
      <c r="H150" s="27"/>
      <c r="I150" s="27"/>
      <c r="J150" s="27"/>
      <c r="K150" s="27"/>
      <c r="L150" s="135"/>
      <c r="M150" s="135"/>
    </row>
    <row r="151" spans="2:13" ht="12.75">
      <c r="B151" s="22"/>
      <c r="C151" s="98"/>
      <c r="D151" s="27"/>
      <c r="E151" s="27"/>
      <c r="F151" s="27"/>
      <c r="G151" s="27"/>
      <c r="H151" s="27"/>
      <c r="I151" s="27"/>
      <c r="J151" s="27"/>
      <c r="K151" s="27"/>
      <c r="L151" s="135"/>
      <c r="M151" s="135"/>
    </row>
    <row r="152" spans="2:13" ht="12.75">
      <c r="B152" s="22" t="s">
        <v>31</v>
      </c>
      <c r="C152" s="98"/>
      <c r="D152" s="27"/>
      <c r="E152" s="27"/>
      <c r="F152" s="27"/>
      <c r="G152" s="27"/>
      <c r="H152" s="27"/>
      <c r="I152" s="27"/>
      <c r="J152" s="27"/>
      <c r="K152" s="27"/>
      <c r="L152" s="135"/>
      <c r="M152" s="135"/>
    </row>
    <row r="153" spans="2:13" ht="12.75">
      <c r="B153" s="90"/>
      <c r="C153" s="98"/>
      <c r="D153" s="27"/>
      <c r="E153" s="27"/>
      <c r="F153" s="27"/>
      <c r="G153" s="27"/>
      <c r="H153" s="27"/>
      <c r="I153" s="27"/>
      <c r="J153" s="27"/>
      <c r="K153" s="27"/>
      <c r="L153" s="135"/>
      <c r="M153" s="135"/>
    </row>
    <row r="154" spans="12:13" ht="12.75">
      <c r="L154" s="135"/>
      <c r="M154" s="135"/>
    </row>
    <row r="155" spans="12:13" ht="12.75">
      <c r="L155" s="135"/>
      <c r="M155" s="135"/>
    </row>
    <row r="156" spans="12:13" ht="12.75">
      <c r="L156" s="135"/>
      <c r="M156" s="135"/>
    </row>
    <row r="157" spans="12:13" ht="12.75">
      <c r="L157" s="135"/>
      <c r="M157" s="135"/>
    </row>
    <row r="158" spans="12:13" ht="12.75">
      <c r="L158" s="135"/>
      <c r="M158" s="135"/>
    </row>
    <row r="159" spans="12:13" ht="12.75">
      <c r="L159" s="135"/>
      <c r="M159" s="135"/>
    </row>
  </sheetData>
  <sheetProtection/>
  <mergeCells count="88">
    <mergeCell ref="C147:E147"/>
    <mergeCell ref="D137:H137"/>
    <mergeCell ref="E130:H130"/>
    <mergeCell ref="E139:H139"/>
    <mergeCell ref="E134:H134"/>
    <mergeCell ref="E135:H135"/>
    <mergeCell ref="E144:H144"/>
    <mergeCell ref="E142:H142"/>
    <mergeCell ref="E143:H143"/>
    <mergeCell ref="J122:J124"/>
    <mergeCell ref="D118:H118"/>
    <mergeCell ref="C150:E150"/>
    <mergeCell ref="D129:H129"/>
    <mergeCell ref="D132:H132"/>
    <mergeCell ref="D133:H133"/>
    <mergeCell ref="C146:E146"/>
    <mergeCell ref="C149:E149"/>
    <mergeCell ref="D136:H136"/>
    <mergeCell ref="D138:H138"/>
    <mergeCell ref="D55:H55"/>
    <mergeCell ref="B120:K120"/>
    <mergeCell ref="D57:H57"/>
    <mergeCell ref="I52:I54"/>
    <mergeCell ref="C52:C54"/>
    <mergeCell ref="B50:K50"/>
    <mergeCell ref="K52:K54"/>
    <mergeCell ref="D15:H15"/>
    <mergeCell ref="B10:K10"/>
    <mergeCell ref="K12:K14"/>
    <mergeCell ref="I12:I14"/>
    <mergeCell ref="I122:I124"/>
    <mergeCell ref="D122:H124"/>
    <mergeCell ref="B122:B124"/>
    <mergeCell ref="C122:C124"/>
    <mergeCell ref="D16:H16"/>
    <mergeCell ref="D17:H17"/>
    <mergeCell ref="C12:C14"/>
    <mergeCell ref="J12:J14"/>
    <mergeCell ref="B12:B14"/>
    <mergeCell ref="D12:H14"/>
    <mergeCell ref="K122:K124"/>
    <mergeCell ref="B2:J2"/>
    <mergeCell ref="C6:I6"/>
    <mergeCell ref="C7:I7"/>
    <mergeCell ref="C4:E4"/>
    <mergeCell ref="H4:I4"/>
    <mergeCell ref="J52:J54"/>
    <mergeCell ref="B52:B54"/>
    <mergeCell ref="E48:H48"/>
    <mergeCell ref="E131:H131"/>
    <mergeCell ref="D56:H56"/>
    <mergeCell ref="D52:H54"/>
    <mergeCell ref="D125:H125"/>
    <mergeCell ref="D126:H126"/>
    <mergeCell ref="D127:H127"/>
    <mergeCell ref="D128:H128"/>
    <mergeCell ref="E140:H140"/>
    <mergeCell ref="E141:H141"/>
    <mergeCell ref="E18:H18"/>
    <mergeCell ref="E19:H19"/>
    <mergeCell ref="E20:H20"/>
    <mergeCell ref="E21:H21"/>
    <mergeCell ref="E22:H22"/>
    <mergeCell ref="E23:H23"/>
    <mergeCell ref="E24:H24"/>
    <mergeCell ref="E25:H25"/>
    <mergeCell ref="E30:H30"/>
    <mergeCell ref="E31:H31"/>
    <mergeCell ref="E32:H32"/>
    <mergeCell ref="E33:H33"/>
    <mergeCell ref="E26:H26"/>
    <mergeCell ref="E27:H27"/>
    <mergeCell ref="E28:H28"/>
    <mergeCell ref="E29:H29"/>
    <mergeCell ref="E38:H38"/>
    <mergeCell ref="E39:H39"/>
    <mergeCell ref="E40:H40"/>
    <mergeCell ref="E41:H41"/>
    <mergeCell ref="E34:H34"/>
    <mergeCell ref="E35:H35"/>
    <mergeCell ref="E36:H36"/>
    <mergeCell ref="E37:H37"/>
    <mergeCell ref="E46:H46"/>
    <mergeCell ref="E47:H47"/>
    <mergeCell ref="E42:H42"/>
    <mergeCell ref="E43:H43"/>
    <mergeCell ref="E44:H44"/>
    <mergeCell ref="E45:H45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48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2023-08-14T09:32:17Z</dcterms:modified>
  <cp:category/>
  <cp:version/>
  <cp:contentType/>
  <cp:contentStatus/>
</cp:coreProperties>
</file>