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0" windowWidth="20400" windowHeight="7635" activeTab="2"/>
  </bookViews>
  <sheets>
    <sheet name="Лист1" sheetId="1" r:id="rId1"/>
    <sheet name="Отчет о совместимости" sheetId="4" r:id="rId2"/>
    <sheet name="Лист2" sheetId="5" r:id="rId3"/>
  </sheets>
  <definedNames>
    <definedName name="_xlnm._FilterDatabase" localSheetId="2" hidden="1">Лист2!#REF!</definedName>
  </definedNames>
  <calcPr calcId="145621"/>
</workbook>
</file>

<file path=xl/calcChain.xml><?xml version="1.0" encoding="utf-8"?>
<calcChain xmlns="http://schemas.openxmlformats.org/spreadsheetml/2006/main">
  <c r="G48" i="5" l="1"/>
  <c r="G45" i="5"/>
  <c r="G42" i="5"/>
  <c r="G25" i="5"/>
  <c r="G13" i="5"/>
  <c r="G169" i="5" l="1"/>
  <c r="D18" i="1"/>
  <c r="D24" i="1"/>
  <c r="D29" i="1"/>
  <c r="D37" i="1"/>
  <c r="D41" i="1"/>
  <c r="D43" i="1"/>
  <c r="D45" i="1"/>
  <c r="D47" i="1"/>
  <c r="D48" i="1"/>
  <c r="D66" i="1"/>
  <c r="D68" i="1"/>
  <c r="D70" i="1"/>
  <c r="D78" i="1"/>
  <c r="D88" i="1"/>
  <c r="D91" i="1"/>
  <c r="D95" i="1"/>
  <c r="D97" i="1"/>
  <c r="D14" i="1"/>
  <c r="D23" i="1" l="1"/>
  <c r="D65" i="1"/>
  <c r="D107" i="1" s="1"/>
</calcChain>
</file>

<file path=xl/sharedStrings.xml><?xml version="1.0" encoding="utf-8"?>
<sst xmlns="http://schemas.openxmlformats.org/spreadsheetml/2006/main" count="1497" uniqueCount="472">
  <si>
    <t>Налог на доходы физических лиц</t>
  </si>
  <si>
    <t>Налоги на совокупный доход</t>
  </si>
  <si>
    <t>Единый сельскохозяйственный налог</t>
  </si>
  <si>
    <t>Приложение 1</t>
  </si>
  <si>
    <t>муниципального района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</si>
  <si>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</si>
  <si>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</si>
  <si>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</si>
  <si>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трнсферты</t>
  </si>
  <si>
    <t>к решению Думы Шимского</t>
  </si>
  <si>
    <t xml:space="preserve">" Об исполнении бюджета  </t>
  </si>
  <si>
    <t>048</t>
  </si>
  <si>
    <t>Комитет финансов Администрации Шимского муниципального района</t>
  </si>
  <si>
    <t>Администрация Шимского муниципального района</t>
  </si>
  <si>
    <t>1 01 02000 01 0000 110</t>
  </si>
  <si>
    <t>1 01 02010 01 0000 110</t>
  </si>
  <si>
    <t>1 01 02030 01 0000 110</t>
  </si>
  <si>
    <t xml:space="preserve"> 1 05 00000 00 0000 000</t>
  </si>
  <si>
    <t xml:space="preserve"> 1 08 00000 00 0000 000</t>
  </si>
  <si>
    <t xml:space="preserve"> 1 08 03010 01 0000 110</t>
  </si>
  <si>
    <t xml:space="preserve"> 1 16 03030 01 0000 140 </t>
  </si>
  <si>
    <t>Государственная пошлина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</si>
  <si>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</si>
  <si>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1 05 02010 02 0000 110</t>
  </si>
  <si>
    <t>Отчет о совместимости для Приложение 1.xls</t>
  </si>
  <si>
    <t>Дата отчета: 19.04.2012 17:27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</si>
  <si>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</si>
  <si>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</si>
  <si>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</si>
  <si>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</si>
  <si>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Единый налог на вмененный доход для отдельных видов деятельности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</si>
  <si>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</si>
  <si>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</si>
  <si>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</si>
  <si>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</si>
  <si>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</si>
  <si>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</si>
  <si>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</si>
  <si>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</si>
  <si>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1 13 02995 05 0000 130</t>
  </si>
  <si>
    <t>Прочие межбюджетные трансферты, передаваемые бюджетам муниципальных районов</t>
  </si>
  <si>
    <t>Кассовое исполнение</t>
  </si>
  <si>
    <t>Наименование показателя</t>
  </si>
  <si>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</si>
  <si>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</si>
  <si>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</si>
  <si>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</si>
  <si>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</si>
  <si>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</si>
  <si>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1 11 05025 05 0000 120</t>
  </si>
  <si>
    <t>1 11 05075 05 0000 120</t>
  </si>
  <si>
    <t>Дотации бюджетам муниципальных районов на выравнивание бюджетной обеспеченности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</si>
  <si>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</si>
  <si>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</si>
  <si>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Государственная пошлина по делам, рассматриваемым в судах общей юрисдикции, мировыми судьями( за исключением Верховного Суда Российской Федерации) 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</si>
  <si>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</si>
  <si>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</si>
  <si>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 районов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</si>
  <si>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</si>
  <si>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Федеральная налоговая служба</t>
  </si>
  <si>
    <t>(в рублях)</t>
  </si>
  <si>
    <t>Код бюджетной классификации</t>
  </si>
  <si>
    <t>администратора поступлений</t>
  </si>
  <si>
    <t>доходов бюджета муниципального района</t>
  </si>
  <si>
    <t>ДОХОДЫ, ВСЕГO:</t>
  </si>
  <si>
    <t>1 01 02040 01 0000 110</t>
  </si>
  <si>
    <t xml:space="preserve"> 1 14 06013 13 0000 430</t>
  </si>
  <si>
    <t xml:space="preserve"> 1 13 02995 05 0000 130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</si>
  <si>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</si>
  <si>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</si>
  <si>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</si>
  <si>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1 00 00000 00 0000 000</t>
  </si>
  <si>
    <t>Налоговые и неналоговые доходы</t>
  </si>
  <si>
    <t>1 11 09045 05 0000 120</t>
  </si>
  <si>
    <t xml:space="preserve"> 1 17 01050 05 0000 180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</si>
  <si>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</si>
  <si>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</si>
  <si>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</si>
  <si>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</si>
  <si>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</si>
  <si>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</si>
  <si>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1 14 06013 05 0000 430</t>
  </si>
  <si>
    <t>Невыясненные поступления,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</si>
  <si>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</si>
  <si>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</si>
  <si>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Субсидия бюджетам муниципальных районов на поддержку отрасли культуры</t>
  </si>
  <si>
    <t xml:space="preserve">
Субвенции бюджетам бюджетной системы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</si>
  <si>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</si>
  <si>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</si>
  <si>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</si>
  <si>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Управление Федеральной службы по надзору в сфере природопользования (Росприроднадзора) по Новгородской области
(Росприроднадзора) по Новгородской области</t>
  </si>
  <si>
    <t>1 05 01011 01 0000 110</t>
  </si>
  <si>
    <t>Налог, взимаемый с налогоплательщиков, выбравших в качестве объекта налогооблажения доходы</t>
  </si>
  <si>
    <t>1 05 01021 01 0000 110</t>
  </si>
  <si>
    <t>Налог, взимаемый с налогоплательщикой в качестве объекта налогооблажения доходы, уменьшенные на величину расходов (в том числе минимальный налог, зачисляемый в бюджеты субъектов РФ)</t>
  </si>
  <si>
    <t>1 05 03010 01 0000 110</t>
  </si>
  <si>
    <t xml:space="preserve"> Министерства внутренних дел Российской Федерации</t>
  </si>
  <si>
    <t xml:space="preserve"> Федеральная служба государственной регистрации, кадастра и картографии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</si>
  <si>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</si>
  <si>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Министерство природных ресурсов, лесного хозяйства и экологии Новгородской области</t>
  </si>
  <si>
    <t>Комитет охотничьего хозяйства и рыболовства Новгородской области</t>
  </si>
  <si>
    <t>Доходы бюджета муниципального района за 2019 год по кодам классификации доходов бюджетов</t>
  </si>
  <si>
    <t xml:space="preserve">Плата за размещение отходов производства </t>
  </si>
  <si>
    <t xml:space="preserve"> 1 03 02241 01 0000 110</t>
  </si>
  <si>
    <t xml:space="preserve"> 1 03 02231 01 0000 110</t>
  </si>
  <si>
    <t xml:space="preserve"> 1 03 02251 01 0000 110</t>
  </si>
  <si>
    <t xml:space="preserve"> 1 03 02261 01 0000 110</t>
  </si>
  <si>
    <t>Генеральная прокуратура Российской Федерации</t>
  </si>
  <si>
    <t xml:space="preserve"> 1 11 05013 13 0000 120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</si>
  <si>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</si>
  <si>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</si>
  <si>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</si>
  <si>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</si>
  <si>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</si>
  <si>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</si>
  <si>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2 02 10000 00 0000 150</t>
  </si>
  <si>
    <t xml:space="preserve"> 2 02 15001 05 0000 150</t>
  </si>
  <si>
    <t xml:space="preserve"> 2 02 20000 00 0000 150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</si>
  <si>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</si>
  <si>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</si>
  <si>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</si>
  <si>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</si>
  <si>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 xml:space="preserve"> 2 02 29999 05 0000 150</t>
  </si>
  <si>
    <t xml:space="preserve"> 2 02 30000 00 0000 150</t>
  </si>
  <si>
    <t xml:space="preserve"> 2 02 30021 05 0000 150</t>
  </si>
  <si>
    <t>2 02 35082 05 0000 150</t>
  </si>
  <si>
    <t>2 02 30024 05 0000 150</t>
  </si>
  <si>
    <t xml:space="preserve"> 2 02 30027 05 0000 150</t>
  </si>
  <si>
    <t xml:space="preserve"> 2 02 30029 05 0000 150</t>
  </si>
  <si>
    <t>2 02 35118 05 0000 150</t>
  </si>
  <si>
    <t>2 02 35120 05 0000 150</t>
  </si>
  <si>
    <t>2 02 35930 05 0000 150</t>
  </si>
  <si>
    <t xml:space="preserve"> 2 02 40000 00 0000 150</t>
  </si>
  <si>
    <t xml:space="preserve"> 2 02 40014 05 0000 150</t>
  </si>
  <si>
    <t xml:space="preserve"> 2 02 49999 05 0000 150</t>
  </si>
  <si>
    <t>за 2020 год"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</si>
  <si>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</si>
  <si>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</si>
  <si>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1 09 07033 05 0000 110</t>
  </si>
  <si>
    <t>Прочие налоги и сборы (по отмененным местным налогам и сборам)</t>
  </si>
  <si>
    <t>1 05 04000 02 0000 110</t>
  </si>
  <si>
    <t>Налог, взимаемый в связи с применением патентной системы налогообложения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</si>
  <si>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</si>
  <si>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</si>
  <si>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1 16 10123 01 0000 140</t>
  </si>
  <si>
    <t xml:space="preserve"> 1 16 01080 40 1000 140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</si>
  <si>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</si>
  <si>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1 16 100320 50 1000 140</t>
  </si>
  <si>
    <t xml:space="preserve">Прочее возмещение ущерба, причиненного муниципальному имуществу муниципального района (за исключением имущества, закрепленного за муниципальными </t>
  </si>
  <si>
    <t xml:space="preserve"> 1 16 10123 01 0000 140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</si>
  <si>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</si>
  <si>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</si>
  <si>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</si>
  <si>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</si>
  <si>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2 02 25100 05 0000 150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</si>
  <si>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</si>
  <si>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</si>
  <si>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государственную регистрацию актов гражданского состояния</t>
  </si>
  <si>
    <t>2 02 35030 05 0000 150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</si>
  <si>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</si>
  <si>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</si>
  <si>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</si>
  <si>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</si>
  <si>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</si>
  <si>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Федеральная служба государственной регистрации, кадастра и картографии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</si>
  <si>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</si>
  <si>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</si>
  <si>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</si>
  <si>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</si>
  <si>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1 16 01083 01 0000 140</t>
  </si>
  <si>
    <t>1 16 01143 01 0000 140</t>
  </si>
  <si>
    <t>1 16 01153 01 0000 140</t>
  </si>
  <si>
    <t>1 16 01193 01 0000 140</t>
  </si>
  <si>
    <t xml:space="preserve"> 1 16 10129 01 0000 140</t>
  </si>
  <si>
    <t>х</t>
  </si>
  <si>
    <t>Федеральная служба по надзору в сфере природопользования</t>
  </si>
  <si>
    <t>00000000000000000</t>
  </si>
  <si>
    <t>НАЛОГОВЫЕ И НЕНАЛОГОВЫЕ ДОХОДЫ</t>
  </si>
  <si>
    <t>10000000000000000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</si>
  <si>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</si>
  <si>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</si>
  <si>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</si>
  <si>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</si>
  <si>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11201010010000120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</si>
  <si>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</si>
  <si>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</si>
  <si>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</si>
  <si>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</si>
  <si>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</si>
  <si>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</si>
  <si>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</si>
  <si>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</si>
  <si>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</si>
  <si>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</si>
  <si>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</si>
  <si>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</si>
  <si>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</si>
  <si>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</si>
  <si>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</si>
  <si>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</si>
  <si>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</si>
  <si>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</si>
  <si>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</si>
  <si>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</si>
  <si>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</si>
  <si>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</si>
  <si>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</si>
  <si>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182</t>
  </si>
  <si>
    <t>НАЛОГИ НА ПРИБЫЛЬ, ДОХОДЫ</t>
  </si>
  <si>
    <t>10100000000000000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</si>
  <si>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</si>
  <si>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</si>
  <si>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</si>
  <si>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</si>
  <si>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</si>
  <si>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</si>
  <si>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</si>
  <si>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</si>
  <si>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</si>
  <si>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</si>
  <si>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</si>
  <si>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</si>
  <si>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</si>
  <si>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</si>
  <si>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</si>
  <si>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</si>
  <si>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</si>
  <si>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</si>
  <si>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</si>
  <si>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</si>
  <si>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10502000020000110</t>
  </si>
  <si>
    <t>10502010020000110</t>
  </si>
  <si>
    <t>10503000010000110</t>
  </si>
  <si>
    <t>10503010010000110</t>
  </si>
  <si>
    <t>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</si>
  <si>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</si>
  <si>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</si>
  <si>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</si>
  <si>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</si>
  <si>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</si>
  <si>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</si>
  <si>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</si>
  <si>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</si>
  <si>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</si>
  <si>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</si>
  <si>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</si>
  <si>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</si>
  <si>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</si>
  <si>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</si>
  <si>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10904053050000110</t>
  </si>
  <si>
    <t>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</si>
  <si>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</si>
  <si>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</si>
  <si>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</si>
  <si>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</si>
  <si>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ШТРАФЫ, САНКЦИИ, ВОЗМЕЩЕНИЕ УЩЕРБА</t>
  </si>
  <si>
    <t>11600000000000000</t>
  </si>
  <si>
    <t>Платежи в целях возмещения причиненного ущерба (убытков)</t>
  </si>
  <si>
    <t>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</si>
  <si>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</si>
  <si>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</si>
  <si>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11610129010000140</t>
  </si>
  <si>
    <t>Министерство внутренних дел Российской Федерации</t>
  </si>
  <si>
    <t>188</t>
  </si>
  <si>
    <t>11610123010000140</t>
  </si>
  <si>
    <t>321</t>
  </si>
  <si>
    <t>415</t>
  </si>
  <si>
    <t>700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</si>
  <si>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</si>
  <si>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</si>
  <si>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</si>
  <si>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</si>
  <si>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</si>
  <si>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</si>
  <si>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11105013050000120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</si>
  <si>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</si>
  <si>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</si>
  <si>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</si>
  <si>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</si>
  <si>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</si>
  <si>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</si>
  <si>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</si>
  <si>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</si>
  <si>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</si>
  <si>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</si>
  <si>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</si>
  <si>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11109045050000120</t>
  </si>
  <si>
    <t>ДОХОДЫ ОТ ОКАЗАНИЯ ПЛАТНЫХ УСЛУГ И КОМПЕНСАЦИИ ЗАТРАТ ГОСУДАРСТВА</t>
  </si>
  <si>
    <t>11300000000000000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</si>
  <si>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</si>
  <si>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</si>
  <si>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</si>
  <si>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</si>
  <si>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</si>
  <si>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</si>
  <si>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</si>
  <si>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</si>
  <si>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</si>
  <si>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</si>
  <si>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</si>
  <si>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</si>
  <si>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</si>
  <si>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</si>
  <si>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</si>
  <si>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</si>
  <si>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11406013050000430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</si>
  <si>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</si>
  <si>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</si>
  <si>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</si>
  <si>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</si>
  <si>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</si>
  <si>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</si>
  <si>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</si>
  <si>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</si>
  <si>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11406313050000430</t>
  </si>
  <si>
    <t>11406313130000430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</si>
  <si>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</si>
  <si>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</si>
  <si>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</si>
  <si>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</si>
  <si>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11601084010000140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</si>
  <si>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</si>
  <si>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</si>
  <si>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</si>
  <si>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</si>
  <si>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ПРОЧИЕ НЕНАЛОГОВЫЕ ДОХОДЫ</t>
  </si>
  <si>
    <t>11700000000000000</t>
  </si>
  <si>
    <t>Невыясненные поступления</t>
  </si>
  <si>
    <t>11701000000000180</t>
  </si>
  <si>
    <t>11701050050000180</t>
  </si>
  <si>
    <t>792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</si>
  <si>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</si>
  <si>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</si>
  <si>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</si>
  <si>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</si>
  <si>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20210000000000150</t>
  </si>
  <si>
    <t>Дотации на выравнивание бюджетной обеспеченности</t>
  </si>
  <si>
    <t>20215001000000150</t>
  </si>
  <si>
    <t>20215001050000150</t>
  </si>
  <si>
    <t>Дотации бюджетам на поддержку мер по обеспечению сбалансированности бюджетов</t>
  </si>
  <si>
    <t>20215002000000150</t>
  </si>
  <si>
    <t>20215002050000150</t>
  </si>
  <si>
    <t>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</si>
  <si>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</si>
  <si>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20225169000000150</t>
  </si>
  <si>
    <t>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</si>
  <si>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</si>
  <si>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</si>
  <si>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20225210050000150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</si>
  <si>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</si>
  <si>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</si>
  <si>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</si>
  <si>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</si>
  <si>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</si>
  <si>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20225467050000150</t>
  </si>
  <si>
    <t>Субсидия бюджетам на поддержку отрасли культуры</t>
  </si>
  <si>
    <t>20225519000000150</t>
  </si>
  <si>
    <t>20225519050000150</t>
  </si>
  <si>
    <t>Прочие субсидии</t>
  </si>
  <si>
    <t>20229999000000150</t>
  </si>
  <si>
    <t>20229999050000150</t>
  </si>
  <si>
    <t>Субвенции бюджетам бюджетной системы Российской Федерации</t>
  </si>
  <si>
    <t>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</si>
  <si>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</si>
  <si>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</si>
  <si>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</si>
  <si>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</si>
  <si>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</si>
  <si>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</si>
  <si>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</si>
  <si>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</si>
  <si>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</si>
  <si>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</si>
  <si>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</si>
  <si>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</si>
  <si>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</si>
  <si>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</si>
  <si>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</si>
  <si>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</si>
  <si>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</si>
  <si>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</si>
  <si>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</si>
  <si>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</si>
  <si>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</si>
  <si>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</si>
  <si>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</si>
  <si>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</si>
  <si>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</si>
  <si>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</si>
  <si>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</si>
  <si>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20235930050000150</t>
  </si>
  <si>
    <t>Иные межбюджетные трансферты</t>
  </si>
  <si>
    <t>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</si>
  <si>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</si>
  <si>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</si>
  <si>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</si>
  <si>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</si>
  <si>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</si>
  <si>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</si>
  <si>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20249999050000150</t>
  </si>
  <si>
    <t>МИНИСТЕРСТВО ПРИРОДНЫХ РЕСУРСОВ, ЛЕСНОГО ХОЗЯЙСТВА И ЭКОЛОГИИ НОВГОРОДСКОЙ ОБЛАСТИ</t>
  </si>
  <si>
    <t>846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</si>
  <si>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</si>
  <si>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</si>
  <si>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11601203010000140</t>
  </si>
  <si>
    <t>Платежи, уплачиваемые в целях возмещения вреда</t>
  </si>
  <si>
    <t>11611000010000140</t>
  </si>
  <si>
    <t>11611050010000140</t>
  </si>
  <si>
    <t>КОМИТЕТ ОХОТНИЧЬЕГО ХОЗЯЙСТВА И РЫБОЛОВСТВА НОВГОРОДСКОЙ ОБЛАСТИ</t>
  </si>
  <si>
    <t>878</t>
  </si>
  <si>
    <t>АДМИНИСТРАЦИЯ ГУБЕРНАТОРА НОВГОРОДСКОЙ ОБЛАСТИ</t>
  </si>
  <si>
    <t>916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</si>
  <si>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</si>
  <si>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</si>
  <si>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11601053010000140</t>
  </si>
  <si>
    <t>комитет записи актов гражданского состояния и организационного обеспечения деятельности мировых судей Новгородской области</t>
  </si>
  <si>
    <t>917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</si>
  <si>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</si>
  <si>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</si>
  <si>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11601073010000140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</si>
  <si>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</si>
  <si>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</si>
  <si>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</si>
  <si>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</si>
  <si>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</si>
  <si>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</si>
  <si>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</si>
  <si>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</si>
  <si>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</si>
  <si>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</si>
  <si>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</si>
  <si>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</si>
  <si>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</si>
  <si>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за 2021 год"</t>
  </si>
  <si>
    <t>Доходы бюджета муниципального района за 2021 год по кодам классификации доходов бюджетов</t>
  </si>
  <si>
    <t>Код администратора</t>
  </si>
  <si>
    <t>Наименование доходов</t>
  </si>
  <si>
    <t>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</si>
  <si>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</si>
  <si>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</si>
  <si>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</si>
  <si>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</si>
  <si>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</si>
  <si>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</si>
  <si>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</si>
  <si>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</si>
  <si>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Администрация Шимского мунициапльного района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</si>
  <si>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</si>
  <si>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</si>
  <si>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</si>
  <si>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</si>
  <si>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</si>
  <si>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</si>
  <si>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20235469000000150</t>
  </si>
  <si>
    <t>Субвенции бюджетам на проведение Всероссийской переписи населения 2020 года</t>
  </si>
  <si>
    <t>20235469050000150</t>
  </si>
  <si>
    <t>Субвенции бюджетам муниципальных районов на проведение Всероссийской переписи населения 2020 года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</si>
  <si>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</si>
  <si>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</si>
  <si>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</si>
  <si>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</si>
  <si>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</si>
  <si>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</si>
  <si>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</si>
  <si>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</si>
  <si>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</si>
  <si>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</si>
  <si>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</si>
  <si>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</si>
  <si>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ВСЕГО ДОХОДОВ</t>
  </si>
  <si>
    <t>Код бюжетной классификации</t>
  </si>
  <si>
    <t xml:space="preserve">Плата за выбросы загрязняющих веществ в атмосферный воздух стационарными объектами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</si>
</sst>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Fill="1"/>
    <xf numFmtId="164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4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 shrinkToFit="1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vertical="justify" shrinkToFit="1"/>
    </xf>
    <xf numFmtId="0" fontId="7" fillId="0" borderId="3" xfId="0" applyFont="1" applyFill="1" applyBorder="1" applyAlignment="1">
      <alignment horizontal="center" vertical="justify" wrapText="1" shrinkToFit="1"/>
    </xf>
    <xf numFmtId="0" fontId="7" fillId="0" borderId="3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justify" shrinkToFi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 shrinkToFit="1"/>
    </xf>
    <xf numFmtId="2" fontId="7" fillId="2" borderId="0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 shrinkToFit="1"/>
    </xf>
    <xf numFmtId="2" fontId="8" fillId="2" borderId="0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top" wrapText="1" shrinkToFit="1"/>
    </xf>
    <xf numFmtId="2" fontId="7" fillId="0" borderId="0" xfId="1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 shrinkToFit="1"/>
    </xf>
    <xf numFmtId="0" fontId="7" fillId="0" borderId="0" xfId="0" applyFont="1" applyFill="1" applyBorder="1" applyAlignment="1">
      <alignment horizontal="justify" vertical="top" wrapText="1" shrinkToFit="1"/>
    </xf>
    <xf numFmtId="49" fontId="7" fillId="2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justify" wrapText="1" shrinkToFit="1"/>
    </xf>
    <xf numFmtId="0" fontId="7" fillId="0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justify" wrapText="1" shrinkToFit="1"/>
    </xf>
    <xf numFmtId="0" fontId="8" fillId="2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 shrinkToFit="1"/>
    </xf>
    <xf numFmtId="0" fontId="8" fillId="0" borderId="0" xfId="0" applyFont="1" applyFill="1" applyBorder="1" applyAlignment="1">
      <alignment horizontal="center" vertical="justify" wrapText="1" shrinkToFit="1"/>
    </xf>
    <xf numFmtId="0" fontId="8" fillId="2" borderId="0" xfId="0" applyFont="1" applyFill="1" applyBorder="1" applyAlignment="1">
      <alignment vertical="justify" wrapText="1" shrinkToFit="1"/>
    </xf>
    <xf numFmtId="2" fontId="8" fillId="2" borderId="0" xfId="1" applyNumberFormat="1" applyFont="1" applyFill="1" applyBorder="1"/>
    <xf numFmtId="2" fontId="8" fillId="0" borderId="0" xfId="0" quotePrefix="1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justify" wrapText="1" shrinkToFit="1"/>
    </xf>
    <xf numFmtId="0" fontId="7" fillId="0" borderId="8" xfId="0" applyFont="1" applyFill="1" applyBorder="1" applyAlignment="1">
      <alignment horizontal="center" vertical="justify"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2" borderId="0" xfId="0" quotePrefix="1" applyFont="1" applyFill="1" applyBorder="1" applyAlignment="1">
      <alignment horizontal="center" vertical="top" wrapText="1"/>
    </xf>
    <xf numFmtId="4" fontId="11" fillId="4" borderId="14" xfId="0" applyNumberFormat="1" applyFont="1" applyFill="1" applyBorder="1" applyAlignment="1">
      <alignment horizontal="right"/>
    </xf>
    <xf numFmtId="4" fontId="11" fillId="3" borderId="2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left" wrapText="1"/>
    </xf>
    <xf numFmtId="49" fontId="10" fillId="5" borderId="7" xfId="0" applyNumberFormat="1" applyFont="1" applyFill="1" applyBorder="1" applyAlignment="1">
      <alignment horizontal="center" wrapText="1"/>
    </xf>
    <xf numFmtId="4" fontId="11" fillId="5" borderId="2" xfId="0" applyNumberFormat="1" applyFont="1" applyFill="1" applyBorder="1" applyAlignment="1">
      <alignment horizontal="right"/>
    </xf>
    <xf numFmtId="0" fontId="10" fillId="0" borderId="10" xfId="0" applyFont="1" applyBorder="1" applyAlignment="1" applyProtection="1">
      <alignment horizontal="left" wrapText="1"/>
      <protection locked="0"/>
    </xf>
    <xf numFmtId="49" fontId="11" fillId="0" borderId="18" xfId="0" applyNumberFormat="1" applyFont="1" applyBorder="1" applyAlignment="1" applyProtection="1">
      <alignment horizontal="center" wrapText="1"/>
      <protection locked="0"/>
    </xf>
    <xf numFmtId="4" fontId="11" fillId="0" borderId="2" xfId="0" applyNumberFormat="1" applyFont="1" applyBorder="1" applyAlignment="1" applyProtection="1">
      <alignment horizontal="right" wrapText="1"/>
      <protection locked="0"/>
    </xf>
    <xf numFmtId="49" fontId="10" fillId="3" borderId="14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13" fillId="0" borderId="1" xfId="0" applyFont="1" applyBorder="1" applyAlignment="1">
      <alignment horizontal="center" vertical="center"/>
    </xf>
    <xf numFmtId="0" fontId="10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49" fontId="12" fillId="0" borderId="8" xfId="0" applyNumberFormat="1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4" fontId="12" fillId="0" borderId="8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left" wrapText="1"/>
    </xf>
    <xf numFmtId="49" fontId="11" fillId="0" borderId="8" xfId="0" applyNumberFormat="1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4" fontId="11" fillId="0" borderId="8" xfId="0" applyNumberFormat="1" applyFont="1" applyBorder="1" applyAlignment="1" applyProtection="1">
      <alignment horizontal="right" wrapText="1"/>
      <protection locked="0"/>
    </xf>
    <xf numFmtId="49" fontId="11" fillId="0" borderId="8" xfId="0" applyNumberFormat="1" applyFont="1" applyFill="1" applyBorder="1" applyAlignment="1" applyProtection="1">
      <alignment horizontal="center" wrapText="1"/>
      <protection locked="0"/>
    </xf>
    <xf numFmtId="0" fontId="10" fillId="0" borderId="8" xfId="0" applyFont="1" applyFill="1" applyBorder="1" applyAlignment="1" applyProtection="1">
      <alignment horizontal="left" wrapText="1"/>
      <protection locked="0"/>
    </xf>
    <xf numFmtId="4" fontId="11" fillId="0" borderId="8" xfId="0" applyNumberFormat="1" applyFont="1" applyFill="1" applyBorder="1" applyAlignment="1" applyProtection="1">
      <alignment horizontal="right" wrapText="1"/>
      <protection locked="0"/>
    </xf>
    <xf numFmtId="49" fontId="10" fillId="0" borderId="8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4" fontId="11" fillId="0" borderId="8" xfId="0" applyNumberFormat="1" applyFont="1" applyFill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0" fillId="5" borderId="17" xfId="0" applyNumberFormat="1" applyFont="1" applyFill="1" applyBorder="1" applyAlignment="1">
      <alignment horizontal="center" wrapText="1"/>
    </xf>
    <xf numFmtId="49" fontId="10" fillId="5" borderId="15" xfId="0" applyNumberFormat="1" applyFont="1" applyFill="1" applyBorder="1" applyAlignment="1">
      <alignment horizontal="center" wrapText="1"/>
    </xf>
    <xf numFmtId="49" fontId="10" fillId="5" borderId="16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7" fillId="0" borderId="3" xfId="0" applyFont="1" applyFill="1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7" fillId="0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0" borderId="0" xfId="0" applyFont="1" applyFill="1" applyAlignment="1">
      <alignment horizontal="right" vertical="justify" shrinkToFit="1"/>
    </xf>
    <xf numFmtId="49" fontId="11" fillId="0" borderId="17" xfId="0" applyNumberFormat="1" applyFont="1" applyBorder="1" applyAlignment="1" applyProtection="1">
      <alignment horizontal="center" wrapText="1"/>
      <protection locked="0"/>
    </xf>
    <xf numFmtId="49" fontId="11" fillId="0" borderId="15" xfId="0" applyNumberFormat="1" applyFont="1" applyBorder="1" applyAlignment="1" applyProtection="1">
      <alignment horizontal="center" wrapText="1"/>
      <protection locked="0"/>
    </xf>
    <xf numFmtId="49" fontId="11" fillId="0" borderId="16" xfId="0" applyNumberFormat="1" applyFont="1" applyBorder="1" applyAlignment="1" applyProtection="1">
      <alignment horizontal="center" wrapText="1"/>
      <protection locked="0"/>
    </xf>
    <xf numFmtId="49" fontId="10" fillId="3" borderId="11" xfId="0" applyNumberFormat="1" applyFont="1" applyFill="1" applyBorder="1" applyAlignment="1">
      <alignment horizontal="center" wrapText="1"/>
    </xf>
    <xf numFmtId="49" fontId="10" fillId="3" borderId="12" xfId="0" applyNumberFormat="1" applyFont="1" applyFill="1" applyBorder="1" applyAlignment="1">
      <alignment horizontal="center" wrapText="1"/>
    </xf>
    <xf numFmtId="49" fontId="10" fillId="3" borderId="13" xfId="0" applyNumberFormat="1" applyFont="1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horizontal="center" wrapText="1"/>
    </xf>
    <xf numFmtId="49" fontId="10" fillId="3" borderId="15" xfId="0" applyNumberFormat="1" applyFont="1" applyFill="1" applyBorder="1" applyAlignment="1">
      <alignment horizontal="center" wrapText="1"/>
    </xf>
    <xf numFmtId="49" fontId="10" fillId="3" borderId="16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1" fillId="0" borderId="8" xfId="0" applyNumberFormat="1" applyFont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11" fillId="0" borderId="8" xfId="0" applyNumberFormat="1" applyFont="1" applyFill="1" applyBorder="1" applyAlignment="1" applyProtection="1">
      <alignment horizontal="center" wrapText="1"/>
      <protection locked="0"/>
    </xf>
    <xf numFmtId="49" fontId="12" fillId="0" borderId="8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40</xdr:row>
      <xdr:rowOff>0</xdr:rowOff>
    </xdr:from>
    <xdr:to>
      <xdr:col>2</xdr:col>
      <xdr:colOff>1638300</xdr:colOff>
      <xdr:row>41</xdr:row>
      <xdr:rowOff>18047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4238625" y="261651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1533525</xdr:colOff>
      <xdr:row>41</xdr:row>
      <xdr:rowOff>0</xdr:rowOff>
    </xdr:from>
    <xdr:to>
      <xdr:col>2</xdr:col>
      <xdr:colOff>1638300</xdr:colOff>
      <xdr:row>41</xdr:row>
      <xdr:rowOff>679784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38625" y="16611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1533525</xdr:colOff>
      <xdr:row>40</xdr:row>
      <xdr:rowOff>0</xdr:rowOff>
    </xdr:from>
    <xdr:ext cx="104775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40630" y="16413079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1533525</xdr:colOff>
      <xdr:row>40</xdr:row>
      <xdr:rowOff>0</xdr:rowOff>
    </xdr:from>
    <xdr:ext cx="104775" cy="679784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0630" y="15380368"/>
          <a:ext cx="104775" cy="67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23"/>
  <sheetViews>
    <sheetView zoomScale="95" zoomScaleNormal="95" zoomScaleSheetLayoutView="100" workbookViewId="0">
      <selection activeCell="A12" sqref="A11:D13"/>
    </sheetView>
  </sheetViews>
  <sheetFormatPr defaultRowHeight="16.5" x14ac:dyDescent="0.25"/>
  <cols>
    <col min="1" max="1" width="7" style="1" customWidth="1"/>
    <col min="2" max="2" width="31.5703125" style="13" customWidth="1"/>
    <col min="3" max="3" width="70.28515625" style="21" customWidth="1"/>
    <col min="4" max="4" width="16.85546875" style="1" customWidth="1"/>
    <col min="5" max="5" width="9.140625" style="1"/>
    <col min="6" max="6" width="5.140625" style="1" customWidth="1"/>
    <col min="7" max="7" width="9.85546875" style="1" customWidth="1"/>
    <col min="8" max="8" width="9.140625" style="1"/>
    <col min="9" max="9" width="9.5703125" style="1" customWidth="1"/>
    <col min="10" max="10" width="1.85546875" style="1" hidden="1" customWidth="1"/>
    <col min="11" max="11" width="0.140625" style="1" customWidth="1"/>
    <col min="12" max="12" width="18.140625" style="1" customWidth="1"/>
    <col min="13" max="13" width="18.28515625" style="1" customWidth="1"/>
    <col min="14" max="16384" width="9.140625" style="1"/>
  </cols>
  <sheetData>
    <row r="1" spans="1:13" ht="19.5" customHeight="1" x14ac:dyDescent="0.25">
      <c r="C1" s="108" t="s">
        <v>3</v>
      </c>
      <c r="D1" s="108"/>
    </row>
    <row r="2" spans="1:13" ht="16.5" customHeight="1" x14ac:dyDescent="0.25">
      <c r="C2" s="108" t="s">
        <v>9</v>
      </c>
      <c r="D2" s="108"/>
    </row>
    <row r="3" spans="1:13" ht="16.5" customHeight="1" x14ac:dyDescent="0.25">
      <c r="C3" s="108" t="s">
        <v>4</v>
      </c>
      <c r="D3" s="108"/>
    </row>
    <row r="4" spans="1:13" ht="15" customHeight="1" x14ac:dyDescent="0.25">
      <c r="C4" s="108" t="s">
        <v>10</v>
      </c>
      <c r="D4" s="108"/>
    </row>
    <row r="5" spans="1:13" ht="15.75" customHeight="1" x14ac:dyDescent="0.25">
      <c r="C5" s="108" t="s">
        <v>4</v>
      </c>
      <c r="D5" s="108"/>
    </row>
    <row r="6" spans="1:13" x14ac:dyDescent="0.25">
      <c r="B6" s="14"/>
      <c r="C6" s="108" t="s">
        <v>135</v>
      </c>
      <c r="D6" s="108"/>
    </row>
    <row r="7" spans="1:13" x14ac:dyDescent="0.25">
      <c r="B7" s="14"/>
      <c r="C7" s="15"/>
      <c r="D7" s="16"/>
    </row>
    <row r="8" spans="1:13" x14ac:dyDescent="0.25">
      <c r="B8" s="17" t="s">
        <v>101</v>
      </c>
      <c r="C8" s="18"/>
      <c r="D8" s="19"/>
    </row>
    <row r="9" spans="1:13" x14ac:dyDescent="0.25">
      <c r="B9" s="19"/>
      <c r="C9" s="18"/>
      <c r="D9" s="19"/>
    </row>
    <row r="10" spans="1:13" x14ac:dyDescent="0.25">
      <c r="A10" s="20"/>
      <c r="D10" s="24" t="s">
        <v>60</v>
      </c>
    </row>
    <row r="11" spans="1:13" ht="16.5" customHeight="1" x14ac:dyDescent="0.25">
      <c r="A11" s="102" t="s">
        <v>61</v>
      </c>
      <c r="B11" s="103"/>
      <c r="C11" s="22" t="s">
        <v>42</v>
      </c>
      <c r="D11" s="23" t="s">
        <v>41</v>
      </c>
    </row>
    <row r="12" spans="1:13" x14ac:dyDescent="0.25">
      <c r="A12" s="104" t="s">
        <v>62</v>
      </c>
      <c r="B12" s="106" t="s">
        <v>63</v>
      </c>
      <c r="C12" s="64"/>
      <c r="D12" s="65"/>
    </row>
    <row r="13" spans="1:13" ht="47.25" customHeight="1" thickBot="1" x14ac:dyDescent="0.3">
      <c r="A13" s="105"/>
      <c r="B13" s="107"/>
      <c r="C13" s="64"/>
      <c r="D13" s="65"/>
    </row>
    <row r="14" spans="1:13" ht="25.5" customHeight="1" x14ac:dyDescent="0.25">
      <c r="A14" s="71" t="s">
        <v>11</v>
      </c>
      <c r="B14" s="63"/>
      <c r="C14" s="60" t="s">
        <v>90</v>
      </c>
      <c r="D14" s="34">
        <f>SUM(D15:D17)</f>
        <v>40916.74</v>
      </c>
      <c r="E14" s="25"/>
      <c r="F14" s="25"/>
      <c r="G14" s="112" t="s">
        <v>174</v>
      </c>
      <c r="H14" s="113"/>
      <c r="I14" s="113"/>
      <c r="J14" s="113"/>
      <c r="K14" s="114"/>
      <c r="L14" s="76"/>
      <c r="M14" s="68">
        <v>274944938.38</v>
      </c>
    </row>
    <row r="15" spans="1:13" ht="34.5" customHeight="1" x14ac:dyDescent="0.25">
      <c r="A15" s="71" t="s">
        <v>11</v>
      </c>
      <c r="B15" s="99" t="s">
        <v>176</v>
      </c>
      <c r="C15" s="100"/>
      <c r="D15" s="100"/>
      <c r="E15" s="101"/>
      <c r="F15" s="25"/>
      <c r="G15" s="115"/>
      <c r="H15" s="116"/>
      <c r="I15" s="116"/>
      <c r="J15" s="116"/>
      <c r="K15" s="117"/>
      <c r="L15" s="76"/>
      <c r="M15" s="69"/>
    </row>
    <row r="16" spans="1:13" ht="19.5" customHeight="1" x14ac:dyDescent="0.25">
      <c r="A16" s="71" t="s">
        <v>11</v>
      </c>
      <c r="B16" s="30" t="s">
        <v>34</v>
      </c>
      <c r="C16" s="31" t="s">
        <v>35</v>
      </c>
      <c r="D16" s="32">
        <v>36827.949999999997</v>
      </c>
      <c r="E16" s="25"/>
      <c r="F16" s="25"/>
      <c r="G16" s="71" t="s">
        <v>11</v>
      </c>
      <c r="H16" s="99" t="s">
        <v>176</v>
      </c>
      <c r="I16" s="100"/>
      <c r="J16" s="100"/>
      <c r="K16" s="101"/>
      <c r="L16" s="70" t="s">
        <v>175</v>
      </c>
      <c r="M16" s="72">
        <v>47011.4</v>
      </c>
    </row>
    <row r="17" spans="1:15" ht="19.5" customHeight="1" x14ac:dyDescent="0.25">
      <c r="A17" s="71" t="s">
        <v>11</v>
      </c>
      <c r="B17" s="30" t="s">
        <v>36</v>
      </c>
      <c r="C17" s="31" t="s">
        <v>102</v>
      </c>
      <c r="D17" s="32">
        <v>4088.79</v>
      </c>
      <c r="E17" s="25"/>
      <c r="F17" s="25"/>
      <c r="G17" s="71" t="s">
        <v>11</v>
      </c>
      <c r="H17" s="99" t="s">
        <v>178</v>
      </c>
      <c r="I17" s="100"/>
      <c r="J17" s="100"/>
      <c r="K17" s="101"/>
      <c r="L17" s="70" t="s">
        <v>177</v>
      </c>
      <c r="M17" s="72">
        <v>47011.4</v>
      </c>
    </row>
    <row r="18" spans="1:15" ht="18.75" customHeight="1" x14ac:dyDescent="0.25">
      <c r="A18" s="74" t="s">
        <v>11</v>
      </c>
      <c r="B18" s="30"/>
      <c r="C18" s="33" t="s">
        <v>44</v>
      </c>
      <c r="D18" s="34">
        <f>SUM(D19:D22)</f>
        <v>1988694.74</v>
      </c>
      <c r="E18" s="25"/>
      <c r="F18" s="25"/>
      <c r="G18" s="71" t="s">
        <v>11</v>
      </c>
      <c r="H18" s="99" t="s">
        <v>180</v>
      </c>
      <c r="I18" s="100"/>
      <c r="J18" s="100"/>
      <c r="K18" s="101"/>
      <c r="L18" s="70" t="s">
        <v>179</v>
      </c>
      <c r="M18" s="72">
        <v>47011.4</v>
      </c>
    </row>
    <row r="19" spans="1:15" ht="54" customHeight="1" x14ac:dyDescent="0.25">
      <c r="A19" s="74" t="s">
        <v>11</v>
      </c>
      <c r="B19" s="30" t="s">
        <v>104</v>
      </c>
      <c r="C19" s="35" t="s">
        <v>45</v>
      </c>
      <c r="D19" s="32">
        <v>917261.09</v>
      </c>
      <c r="E19" s="25"/>
      <c r="F19" s="25"/>
      <c r="G19" s="71" t="s">
        <v>11</v>
      </c>
      <c r="H19" s="99" t="s">
        <v>182</v>
      </c>
      <c r="I19" s="100"/>
      <c r="J19" s="100"/>
      <c r="K19" s="101"/>
      <c r="L19" s="70" t="s">
        <v>181</v>
      </c>
      <c r="M19" s="72">
        <v>47011.4</v>
      </c>
    </row>
    <row r="20" spans="1:15" ht="54" customHeight="1" x14ac:dyDescent="0.25">
      <c r="A20" s="71" t="s">
        <v>11</v>
      </c>
      <c r="B20" s="30" t="s">
        <v>103</v>
      </c>
      <c r="C20" s="35" t="s">
        <v>46</v>
      </c>
      <c r="D20" s="36">
        <v>6560.92</v>
      </c>
      <c r="E20" s="25"/>
      <c r="F20" s="25"/>
      <c r="G20" s="74" t="s">
        <v>11</v>
      </c>
      <c r="H20" s="109" t="s">
        <v>183</v>
      </c>
      <c r="I20" s="110"/>
      <c r="J20" s="110"/>
      <c r="K20" s="111"/>
      <c r="L20" s="73" t="s">
        <v>33</v>
      </c>
      <c r="M20" s="75">
        <v>6094.66</v>
      </c>
      <c r="N20" s="33"/>
      <c r="O20" s="34"/>
    </row>
    <row r="21" spans="1:15" ht="54" customHeight="1" x14ac:dyDescent="0.25">
      <c r="A21" s="74" t="s">
        <v>11</v>
      </c>
      <c r="B21" s="30" t="s">
        <v>105</v>
      </c>
      <c r="C21" s="35" t="s">
        <v>52</v>
      </c>
      <c r="D21" s="36">
        <v>1233973.8899999999</v>
      </c>
      <c r="E21" s="25"/>
      <c r="F21" s="25"/>
      <c r="G21" s="74" t="s">
        <v>11</v>
      </c>
      <c r="H21" s="109" t="s">
        <v>184</v>
      </c>
      <c r="I21" s="110"/>
      <c r="J21" s="110"/>
      <c r="K21" s="111"/>
      <c r="L21" s="73" t="s">
        <v>35</v>
      </c>
      <c r="M21" s="75">
        <v>36827.949999999997</v>
      </c>
    </row>
    <row r="22" spans="1:15" ht="54" customHeight="1" x14ac:dyDescent="0.25">
      <c r="A22" s="71" t="s">
        <v>43</v>
      </c>
      <c r="B22" s="30" t="s">
        <v>106</v>
      </c>
      <c r="C22" s="35" t="s">
        <v>53</v>
      </c>
      <c r="D22" s="36">
        <v>-169101.16</v>
      </c>
      <c r="E22" s="25"/>
      <c r="F22" s="25"/>
      <c r="G22" s="71" t="s">
        <v>11</v>
      </c>
      <c r="H22" s="99" t="s">
        <v>186</v>
      </c>
      <c r="I22" s="100"/>
      <c r="J22" s="100"/>
      <c r="K22" s="101"/>
      <c r="L22" s="70" t="s">
        <v>185</v>
      </c>
      <c r="M22" s="72">
        <v>4088.79</v>
      </c>
    </row>
    <row r="23" spans="1:15" ht="15.75" customHeight="1" x14ac:dyDescent="0.25">
      <c r="A23" s="71" t="s">
        <v>43</v>
      </c>
      <c r="B23" s="37"/>
      <c r="C23" s="33" t="s">
        <v>59</v>
      </c>
      <c r="D23" s="34">
        <f>D24+D29+D37</f>
        <v>104401783.19999999</v>
      </c>
      <c r="E23" s="25"/>
      <c r="F23" s="25"/>
      <c r="G23" s="74" t="s">
        <v>11</v>
      </c>
      <c r="H23" s="109" t="s">
        <v>188</v>
      </c>
      <c r="I23" s="110"/>
      <c r="J23" s="110"/>
      <c r="K23" s="111"/>
      <c r="L23" s="73" t="s">
        <v>187</v>
      </c>
      <c r="M23" s="75">
        <v>4088.79</v>
      </c>
    </row>
    <row r="24" spans="1:15" ht="18" customHeight="1" x14ac:dyDescent="0.25">
      <c r="A24" s="71" t="s">
        <v>43</v>
      </c>
      <c r="B24" s="30" t="s">
        <v>14</v>
      </c>
      <c r="C24" s="39" t="s">
        <v>0</v>
      </c>
      <c r="D24" s="34">
        <f>D25+D26+D27+D28</f>
        <v>94809250.089999989</v>
      </c>
      <c r="E24" s="25"/>
      <c r="F24" s="25"/>
      <c r="G24" s="71" t="s">
        <v>43</v>
      </c>
      <c r="H24" s="99" t="s">
        <v>176</v>
      </c>
      <c r="I24" s="100"/>
      <c r="J24" s="100"/>
      <c r="K24" s="101"/>
      <c r="L24" s="70" t="s">
        <v>44</v>
      </c>
      <c r="M24" s="72">
        <v>1988694.74</v>
      </c>
    </row>
    <row r="25" spans="1:15" ht="51" x14ac:dyDescent="0.25">
      <c r="A25" s="71" t="s">
        <v>43</v>
      </c>
      <c r="B25" s="30" t="s">
        <v>15</v>
      </c>
      <c r="C25" s="35" t="s">
        <v>75</v>
      </c>
      <c r="D25" s="32">
        <v>94261094.150000006</v>
      </c>
      <c r="E25" s="25"/>
      <c r="F25" s="25"/>
      <c r="G25" s="71" t="s">
        <v>43</v>
      </c>
      <c r="H25" s="99" t="s">
        <v>178</v>
      </c>
      <c r="I25" s="100"/>
      <c r="J25" s="100"/>
      <c r="K25" s="101"/>
      <c r="L25" s="70" t="s">
        <v>177</v>
      </c>
      <c r="M25" s="72">
        <v>1988694.74</v>
      </c>
    </row>
    <row r="26" spans="1:15" ht="81" customHeight="1" x14ac:dyDescent="0.25">
      <c r="A26" s="71" t="s">
        <v>43</v>
      </c>
      <c r="B26" s="30" t="s">
        <v>31</v>
      </c>
      <c r="C26" s="35" t="s">
        <v>32</v>
      </c>
      <c r="D26" s="32">
        <v>58700.32</v>
      </c>
      <c r="E26" s="25"/>
      <c r="F26" s="25"/>
      <c r="G26" s="71" t="s">
        <v>43</v>
      </c>
      <c r="H26" s="99" t="s">
        <v>190</v>
      </c>
      <c r="I26" s="100"/>
      <c r="J26" s="100"/>
      <c r="K26" s="101"/>
      <c r="L26" s="70" t="s">
        <v>189</v>
      </c>
      <c r="M26" s="72">
        <v>1988694.74</v>
      </c>
    </row>
    <row r="27" spans="1:15" ht="68.25" x14ac:dyDescent="0.25">
      <c r="A27" s="74" t="s">
        <v>43</v>
      </c>
      <c r="B27" s="30" t="s">
        <v>16</v>
      </c>
      <c r="C27" s="35" t="s">
        <v>47</v>
      </c>
      <c r="D27" s="32">
        <v>440445.07</v>
      </c>
      <c r="E27" s="25"/>
      <c r="F27" s="25"/>
      <c r="G27" s="71" t="s">
        <v>43</v>
      </c>
      <c r="H27" s="99" t="s">
        <v>192</v>
      </c>
      <c r="I27" s="100"/>
      <c r="J27" s="100"/>
      <c r="K27" s="101"/>
      <c r="L27" s="70" t="s">
        <v>191</v>
      </c>
      <c r="M27" s="72">
        <v>1988694.74</v>
      </c>
    </row>
    <row r="28" spans="1:15" ht="147" x14ac:dyDescent="0.25">
      <c r="A28" s="71" t="s">
        <v>43</v>
      </c>
      <c r="B28" s="40" t="s">
        <v>65</v>
      </c>
      <c r="C28" s="35" t="s">
        <v>68</v>
      </c>
      <c r="D28" s="32">
        <v>49010.55</v>
      </c>
      <c r="E28" s="25"/>
      <c r="F28" s="25"/>
      <c r="G28" s="71" t="s">
        <v>43</v>
      </c>
      <c r="H28" s="99" t="s">
        <v>193</v>
      </c>
      <c r="I28" s="100"/>
      <c r="J28" s="100"/>
      <c r="K28" s="101"/>
      <c r="L28" s="70" t="s">
        <v>45</v>
      </c>
      <c r="M28" s="72">
        <v>917261.09</v>
      </c>
    </row>
    <row r="29" spans="1:15" ht="18" customHeight="1" x14ac:dyDescent="0.25">
      <c r="A29" s="74" t="s">
        <v>43</v>
      </c>
      <c r="B29" s="41" t="s">
        <v>17</v>
      </c>
      <c r="C29" s="39" t="s">
        <v>1</v>
      </c>
      <c r="D29" s="34">
        <f>SUM(D30:D36)</f>
        <v>8686083.1399999987</v>
      </c>
      <c r="E29" s="25"/>
      <c r="F29" s="25"/>
      <c r="G29" s="74" t="s">
        <v>43</v>
      </c>
      <c r="H29" s="109" t="s">
        <v>195</v>
      </c>
      <c r="I29" s="110"/>
      <c r="J29" s="110"/>
      <c r="K29" s="111"/>
      <c r="L29" s="73" t="s">
        <v>194</v>
      </c>
      <c r="M29" s="75">
        <v>917261.09</v>
      </c>
    </row>
    <row r="30" spans="1:15" ht="26.25" customHeight="1" x14ac:dyDescent="0.25">
      <c r="A30" s="71" t="s">
        <v>43</v>
      </c>
      <c r="B30" s="42" t="s">
        <v>91</v>
      </c>
      <c r="C30" s="43" t="s">
        <v>92</v>
      </c>
      <c r="D30" s="32">
        <v>3469981.24</v>
      </c>
      <c r="E30" s="25"/>
      <c r="F30" s="25"/>
      <c r="G30" s="71" t="s">
        <v>43</v>
      </c>
      <c r="H30" s="99" t="s">
        <v>197</v>
      </c>
      <c r="I30" s="100"/>
      <c r="J30" s="100"/>
      <c r="K30" s="101"/>
      <c r="L30" s="70" t="s">
        <v>196</v>
      </c>
      <c r="M30" s="72">
        <v>6560.92</v>
      </c>
    </row>
    <row r="31" spans="1:15" ht="41.25" customHeight="1" x14ac:dyDescent="0.25">
      <c r="A31" s="74" t="s">
        <v>43</v>
      </c>
      <c r="B31" s="42" t="s">
        <v>93</v>
      </c>
      <c r="C31" s="43" t="s">
        <v>94</v>
      </c>
      <c r="D31" s="32">
        <v>2344323.85</v>
      </c>
      <c r="E31" s="25"/>
      <c r="F31" s="25"/>
      <c r="G31" s="74" t="s">
        <v>43</v>
      </c>
      <c r="H31" s="109" t="s">
        <v>199</v>
      </c>
      <c r="I31" s="110"/>
      <c r="J31" s="110"/>
      <c r="K31" s="111"/>
      <c r="L31" s="73" t="s">
        <v>198</v>
      </c>
      <c r="M31" s="75">
        <v>6560.92</v>
      </c>
    </row>
    <row r="32" spans="1:15" ht="26.25" customHeight="1" x14ac:dyDescent="0.25">
      <c r="A32" s="71" t="s">
        <v>43</v>
      </c>
      <c r="B32" s="42" t="s">
        <v>23</v>
      </c>
      <c r="C32" s="43" t="s">
        <v>30</v>
      </c>
      <c r="D32" s="32">
        <v>1701555.29</v>
      </c>
      <c r="E32" s="25"/>
      <c r="F32" s="25"/>
      <c r="G32" s="71" t="s">
        <v>43</v>
      </c>
      <c r="H32" s="99" t="s">
        <v>201</v>
      </c>
      <c r="I32" s="100"/>
      <c r="J32" s="100"/>
      <c r="K32" s="101"/>
      <c r="L32" s="70" t="s">
        <v>200</v>
      </c>
      <c r="M32" s="72">
        <v>1233973.8899999999</v>
      </c>
    </row>
    <row r="33" spans="1:13" ht="26.25" customHeight="1" x14ac:dyDescent="0.25">
      <c r="A33" s="74" t="s">
        <v>43</v>
      </c>
      <c r="B33" s="42" t="s">
        <v>95</v>
      </c>
      <c r="C33" s="43" t="s">
        <v>2</v>
      </c>
      <c r="D33" s="32">
        <v>1018338.37</v>
      </c>
      <c r="E33" s="25"/>
      <c r="F33" s="25"/>
      <c r="G33" s="74" t="s">
        <v>43</v>
      </c>
      <c r="H33" s="109" t="s">
        <v>203</v>
      </c>
      <c r="I33" s="110"/>
      <c r="J33" s="110"/>
      <c r="K33" s="111"/>
      <c r="L33" s="73" t="s">
        <v>202</v>
      </c>
      <c r="M33" s="75">
        <v>1233973.8899999999</v>
      </c>
    </row>
    <row r="34" spans="1:13" ht="26.25" customHeight="1" x14ac:dyDescent="0.25">
      <c r="A34" s="71" t="s">
        <v>207</v>
      </c>
      <c r="B34" s="42" t="s">
        <v>140</v>
      </c>
      <c r="C34" s="43" t="s">
        <v>141</v>
      </c>
      <c r="D34" s="32">
        <v>151086.01999999999</v>
      </c>
      <c r="E34" s="25"/>
      <c r="F34" s="25"/>
      <c r="G34" s="71" t="s">
        <v>43</v>
      </c>
      <c r="H34" s="99" t="s">
        <v>204</v>
      </c>
      <c r="I34" s="100"/>
      <c r="J34" s="100"/>
      <c r="K34" s="101"/>
      <c r="L34" s="70" t="s">
        <v>53</v>
      </c>
      <c r="M34" s="72">
        <v>-169101.16</v>
      </c>
    </row>
    <row r="35" spans="1:13" ht="26.25" customHeight="1" x14ac:dyDescent="0.25">
      <c r="A35" s="71" t="s">
        <v>207</v>
      </c>
      <c r="B35" s="42" t="s">
        <v>136</v>
      </c>
      <c r="C35" s="43" t="s">
        <v>137</v>
      </c>
      <c r="D35" s="32">
        <v>548.37</v>
      </c>
      <c r="E35" s="25"/>
      <c r="F35" s="25"/>
      <c r="G35" s="74" t="s">
        <v>43</v>
      </c>
      <c r="H35" s="109" t="s">
        <v>206</v>
      </c>
      <c r="I35" s="110"/>
      <c r="J35" s="110"/>
      <c r="K35" s="111"/>
      <c r="L35" s="73" t="s">
        <v>205</v>
      </c>
      <c r="M35" s="75">
        <v>-169101.16</v>
      </c>
    </row>
    <row r="36" spans="1:13" ht="26.25" customHeight="1" x14ac:dyDescent="0.25">
      <c r="A36" s="71" t="s">
        <v>207</v>
      </c>
      <c r="B36" s="42" t="s">
        <v>138</v>
      </c>
      <c r="C36" s="43" t="s">
        <v>139</v>
      </c>
      <c r="D36" s="32">
        <v>250</v>
      </c>
      <c r="E36" s="25"/>
      <c r="F36" s="25"/>
      <c r="G36" s="71" t="s">
        <v>207</v>
      </c>
      <c r="H36" s="99" t="s">
        <v>176</v>
      </c>
      <c r="I36" s="100"/>
      <c r="J36" s="100"/>
      <c r="K36" s="101"/>
      <c r="L36" s="70" t="s">
        <v>59</v>
      </c>
      <c r="M36" s="72">
        <v>104401783.2</v>
      </c>
    </row>
    <row r="37" spans="1:13" ht="45" customHeight="1" x14ac:dyDescent="0.25">
      <c r="A37" s="71" t="s">
        <v>207</v>
      </c>
      <c r="B37" s="44" t="s">
        <v>18</v>
      </c>
      <c r="C37" s="45" t="s">
        <v>21</v>
      </c>
      <c r="D37" s="34">
        <f>D38+D39</f>
        <v>906449.97</v>
      </c>
      <c r="E37" s="25"/>
      <c r="F37" s="25"/>
      <c r="G37" s="71" t="s">
        <v>207</v>
      </c>
      <c r="H37" s="99" t="s">
        <v>178</v>
      </c>
      <c r="I37" s="100"/>
      <c r="J37" s="100"/>
      <c r="K37" s="101"/>
      <c r="L37" s="70" t="s">
        <v>177</v>
      </c>
      <c r="M37" s="72">
        <v>104401783.2</v>
      </c>
    </row>
    <row r="38" spans="1:13" ht="41.25" customHeight="1" x14ac:dyDescent="0.25">
      <c r="A38" s="74" t="s">
        <v>207</v>
      </c>
      <c r="B38" s="30" t="s">
        <v>19</v>
      </c>
      <c r="C38" s="46" t="s">
        <v>54</v>
      </c>
      <c r="D38" s="32">
        <v>893364.26</v>
      </c>
      <c r="E38" s="25"/>
      <c r="F38" s="26"/>
      <c r="G38" s="71" t="s">
        <v>207</v>
      </c>
      <c r="H38" s="99" t="s">
        <v>209</v>
      </c>
      <c r="I38" s="100"/>
      <c r="J38" s="100"/>
      <c r="K38" s="101"/>
      <c r="L38" s="70" t="s">
        <v>208</v>
      </c>
      <c r="M38" s="72">
        <v>94809250.090000004</v>
      </c>
    </row>
    <row r="39" spans="1:13" ht="53.25" customHeight="1" x14ac:dyDescent="0.25">
      <c r="A39" s="74" t="s">
        <v>207</v>
      </c>
      <c r="B39" s="30" t="s">
        <v>173</v>
      </c>
      <c r="C39" s="66" t="s">
        <v>142</v>
      </c>
      <c r="D39" s="32">
        <v>13085.71</v>
      </c>
      <c r="E39" s="25"/>
      <c r="F39" s="25"/>
      <c r="G39" s="71" t="s">
        <v>207</v>
      </c>
      <c r="H39" s="99" t="s">
        <v>210</v>
      </c>
      <c r="I39" s="100"/>
      <c r="J39" s="100"/>
      <c r="K39" s="101"/>
      <c r="L39" s="70" t="s">
        <v>0</v>
      </c>
      <c r="M39" s="72">
        <v>94809250.090000004</v>
      </c>
    </row>
    <row r="40" spans="1:13" ht="69.75" hidden="1" customHeight="1" x14ac:dyDescent="0.25">
      <c r="A40" s="74" t="s">
        <v>207</v>
      </c>
      <c r="B40" s="30" t="s">
        <v>20</v>
      </c>
      <c r="C40" s="35" t="s">
        <v>48</v>
      </c>
      <c r="D40" s="32">
        <v>3050.02</v>
      </c>
      <c r="E40" s="25"/>
      <c r="F40" s="25"/>
      <c r="G40" s="74" t="s">
        <v>207</v>
      </c>
      <c r="H40" s="109" t="s">
        <v>212</v>
      </c>
      <c r="I40" s="110"/>
      <c r="J40" s="110"/>
      <c r="K40" s="111"/>
      <c r="L40" s="73" t="s">
        <v>211</v>
      </c>
      <c r="M40" s="75">
        <v>94261094.150000006</v>
      </c>
    </row>
    <row r="41" spans="1:13" ht="16.5" customHeight="1" x14ac:dyDescent="0.25">
      <c r="A41" s="74" t="s">
        <v>207</v>
      </c>
      <c r="B41" s="37" t="s">
        <v>144</v>
      </c>
      <c r="C41" s="33" t="s">
        <v>96</v>
      </c>
      <c r="D41" s="34">
        <f>D42</f>
        <v>458685.06</v>
      </c>
      <c r="E41" s="25"/>
      <c r="F41" s="25"/>
      <c r="G41" s="74" t="s">
        <v>207</v>
      </c>
      <c r="H41" s="109" t="s">
        <v>214</v>
      </c>
      <c r="I41" s="110"/>
      <c r="J41" s="110"/>
      <c r="K41" s="111"/>
      <c r="L41" s="73" t="s">
        <v>213</v>
      </c>
      <c r="M41" s="75">
        <v>58700.32</v>
      </c>
    </row>
    <row r="42" spans="1:13" ht="62.25" customHeight="1" x14ac:dyDescent="0.25">
      <c r="A42" s="71" t="s">
        <v>207</v>
      </c>
      <c r="B42" s="67" t="s">
        <v>144</v>
      </c>
      <c r="C42" s="66" t="s">
        <v>143</v>
      </c>
      <c r="D42" s="32">
        <v>458685.06</v>
      </c>
      <c r="E42" s="25"/>
      <c r="F42" s="25"/>
      <c r="G42" s="74" t="s">
        <v>207</v>
      </c>
      <c r="H42" s="109" t="s">
        <v>216</v>
      </c>
      <c r="I42" s="110"/>
      <c r="J42" s="110"/>
      <c r="K42" s="111"/>
      <c r="L42" s="73" t="s">
        <v>215</v>
      </c>
      <c r="M42" s="75">
        <v>440445.07</v>
      </c>
    </row>
    <row r="43" spans="1:13" ht="19.5" customHeight="1" x14ac:dyDescent="0.25">
      <c r="A43" s="71" t="s">
        <v>207</v>
      </c>
      <c r="B43" s="30" t="s">
        <v>144</v>
      </c>
      <c r="C43" s="33" t="s">
        <v>97</v>
      </c>
      <c r="D43" s="34">
        <f>D44</f>
        <v>22000</v>
      </c>
      <c r="E43" s="25"/>
      <c r="F43" s="25"/>
      <c r="G43" s="74" t="s">
        <v>207</v>
      </c>
      <c r="H43" s="109" t="s">
        <v>218</v>
      </c>
      <c r="I43" s="110"/>
      <c r="J43" s="110"/>
      <c r="K43" s="111"/>
      <c r="L43" s="73" t="s">
        <v>217</v>
      </c>
      <c r="M43" s="75">
        <v>49010.55</v>
      </c>
    </row>
    <row r="44" spans="1:13" ht="69.75" customHeight="1" x14ac:dyDescent="0.25">
      <c r="A44" s="71" t="s">
        <v>207</v>
      </c>
      <c r="B44" s="30" t="s">
        <v>144</v>
      </c>
      <c r="C44" s="35" t="s">
        <v>143</v>
      </c>
      <c r="D44" s="32">
        <v>22000</v>
      </c>
      <c r="E44" s="25"/>
      <c r="F44" s="25"/>
      <c r="G44" s="71" t="s">
        <v>207</v>
      </c>
      <c r="H44" s="99" t="s">
        <v>220</v>
      </c>
      <c r="I44" s="100"/>
      <c r="J44" s="100"/>
      <c r="K44" s="101"/>
      <c r="L44" s="70" t="s">
        <v>219</v>
      </c>
      <c r="M44" s="72">
        <v>8685284.7699999996</v>
      </c>
    </row>
    <row r="45" spans="1:13" ht="26.25" customHeight="1" x14ac:dyDescent="0.25">
      <c r="A45" s="74" t="s">
        <v>207</v>
      </c>
      <c r="B45" s="30"/>
      <c r="C45" s="33" t="s">
        <v>107</v>
      </c>
      <c r="D45" s="34">
        <f>D46</f>
        <v>53000</v>
      </c>
      <c r="E45" s="25"/>
      <c r="F45" s="25"/>
      <c r="G45" s="71" t="s">
        <v>207</v>
      </c>
      <c r="H45" s="99" t="s">
        <v>222</v>
      </c>
      <c r="I45" s="100"/>
      <c r="J45" s="100"/>
      <c r="K45" s="101"/>
      <c r="L45" s="70" t="s">
        <v>221</v>
      </c>
      <c r="M45" s="72">
        <v>5814305.0899999999</v>
      </c>
    </row>
    <row r="46" spans="1:13" ht="55.5" customHeight="1" x14ac:dyDescent="0.25">
      <c r="A46" s="71" t="s">
        <v>207</v>
      </c>
      <c r="B46" s="47" t="s">
        <v>144</v>
      </c>
      <c r="C46" s="35" t="s">
        <v>143</v>
      </c>
      <c r="D46" s="32">
        <v>53000</v>
      </c>
      <c r="E46" s="25"/>
      <c r="F46" s="25"/>
      <c r="G46" s="71" t="s">
        <v>207</v>
      </c>
      <c r="H46" s="99" t="s">
        <v>224</v>
      </c>
      <c r="I46" s="100"/>
      <c r="J46" s="100"/>
      <c r="K46" s="101"/>
      <c r="L46" s="70" t="s">
        <v>223</v>
      </c>
      <c r="M46" s="72">
        <v>3469981.24</v>
      </c>
    </row>
    <row r="47" spans="1:13" ht="15" customHeight="1" x14ac:dyDescent="0.25">
      <c r="A47" s="74" t="s">
        <v>207</v>
      </c>
      <c r="B47" s="48"/>
      <c r="C47" s="33" t="s">
        <v>13</v>
      </c>
      <c r="D47" s="34">
        <f>SUM(D49:D64)</f>
        <v>5879680.9799999995</v>
      </c>
      <c r="E47" s="25"/>
      <c r="F47" s="25"/>
      <c r="G47" s="74" t="s">
        <v>207</v>
      </c>
      <c r="H47" s="109" t="s">
        <v>225</v>
      </c>
      <c r="I47" s="110"/>
      <c r="J47" s="110"/>
      <c r="K47" s="111"/>
      <c r="L47" s="73" t="s">
        <v>223</v>
      </c>
      <c r="M47" s="75">
        <v>3469981.24</v>
      </c>
    </row>
    <row r="48" spans="1:13" ht="63.75" customHeight="1" x14ac:dyDescent="0.25">
      <c r="A48" s="71" t="s">
        <v>207</v>
      </c>
      <c r="B48" s="44" t="s">
        <v>71</v>
      </c>
      <c r="C48" s="49" t="s">
        <v>72</v>
      </c>
      <c r="D48" s="34">
        <f>SUM(D49:D64)</f>
        <v>5879680.9799999995</v>
      </c>
      <c r="E48" s="25"/>
      <c r="F48" s="25"/>
      <c r="G48" s="71" t="s">
        <v>207</v>
      </c>
      <c r="H48" s="99" t="s">
        <v>227</v>
      </c>
      <c r="I48" s="100"/>
      <c r="J48" s="100"/>
      <c r="K48" s="101"/>
      <c r="L48" s="70" t="s">
        <v>226</v>
      </c>
      <c r="M48" s="72">
        <v>2344323.85</v>
      </c>
    </row>
    <row r="49" spans="1:13" ht="54" customHeight="1" x14ac:dyDescent="0.25">
      <c r="A49" s="74" t="s">
        <v>207</v>
      </c>
      <c r="B49" s="40" t="s">
        <v>76</v>
      </c>
      <c r="C49" s="35" t="s">
        <v>77</v>
      </c>
      <c r="D49" s="32">
        <v>1744783.62</v>
      </c>
      <c r="E49" s="25"/>
      <c r="F49" s="25"/>
      <c r="G49" s="74" t="s">
        <v>207</v>
      </c>
      <c r="H49" s="109" t="s">
        <v>229</v>
      </c>
      <c r="I49" s="110"/>
      <c r="J49" s="110"/>
      <c r="K49" s="111"/>
      <c r="L49" s="73" t="s">
        <v>228</v>
      </c>
      <c r="M49" s="75">
        <v>2344323.85</v>
      </c>
    </row>
    <row r="50" spans="1:13" ht="65.25" customHeight="1" x14ac:dyDescent="0.25">
      <c r="A50" s="71" t="s">
        <v>207</v>
      </c>
      <c r="B50" s="40" t="s">
        <v>108</v>
      </c>
      <c r="C50" s="35" t="s">
        <v>69</v>
      </c>
      <c r="D50" s="32">
        <v>1235565.48</v>
      </c>
      <c r="E50" s="25"/>
      <c r="F50" s="25"/>
      <c r="G50" s="71" t="s">
        <v>207</v>
      </c>
      <c r="H50" s="99" t="s">
        <v>230</v>
      </c>
      <c r="I50" s="100"/>
      <c r="J50" s="100"/>
      <c r="K50" s="101"/>
      <c r="L50" s="70" t="s">
        <v>30</v>
      </c>
      <c r="M50" s="72">
        <v>1701555.29</v>
      </c>
    </row>
    <row r="51" spans="1:13" ht="65.25" customHeight="1" x14ac:dyDescent="0.25">
      <c r="A51" s="74" t="s">
        <v>207</v>
      </c>
      <c r="B51" s="30" t="s">
        <v>49</v>
      </c>
      <c r="C51" s="35" t="s">
        <v>78</v>
      </c>
      <c r="D51" s="32">
        <v>145319.12</v>
      </c>
      <c r="E51" s="25"/>
      <c r="F51" s="25"/>
      <c r="G51" s="74" t="s">
        <v>207</v>
      </c>
      <c r="H51" s="109" t="s">
        <v>231</v>
      </c>
      <c r="I51" s="110"/>
      <c r="J51" s="110"/>
      <c r="K51" s="111"/>
      <c r="L51" s="73" t="s">
        <v>30</v>
      </c>
      <c r="M51" s="75">
        <v>1701555.29</v>
      </c>
    </row>
    <row r="52" spans="1:13" ht="54.75" customHeight="1" x14ac:dyDescent="0.25">
      <c r="A52" s="71" t="s">
        <v>207</v>
      </c>
      <c r="B52" s="30" t="s">
        <v>50</v>
      </c>
      <c r="C52" s="35" t="s">
        <v>55</v>
      </c>
      <c r="D52" s="32">
        <v>674074.65</v>
      </c>
      <c r="E52" s="25"/>
      <c r="F52" s="25"/>
      <c r="G52" s="71" t="s">
        <v>207</v>
      </c>
      <c r="H52" s="99" t="s">
        <v>232</v>
      </c>
      <c r="I52" s="100"/>
      <c r="J52" s="100"/>
      <c r="K52" s="101"/>
      <c r="L52" s="70" t="s">
        <v>2</v>
      </c>
      <c r="M52" s="72">
        <v>1018338.37</v>
      </c>
    </row>
    <row r="53" spans="1:13" ht="67.5" customHeight="1" x14ac:dyDescent="0.25">
      <c r="A53" s="74" t="s">
        <v>207</v>
      </c>
      <c r="B53" s="30" t="s">
        <v>73</v>
      </c>
      <c r="C53" s="35" t="s">
        <v>79</v>
      </c>
      <c r="D53" s="32">
        <v>598831.17000000004</v>
      </c>
      <c r="E53" s="25"/>
      <c r="F53" s="25"/>
      <c r="G53" s="74" t="s">
        <v>207</v>
      </c>
      <c r="H53" s="109" t="s">
        <v>233</v>
      </c>
      <c r="I53" s="110"/>
      <c r="J53" s="110"/>
      <c r="K53" s="111"/>
      <c r="L53" s="73" t="s">
        <v>2</v>
      </c>
      <c r="M53" s="75">
        <v>1018338.37</v>
      </c>
    </row>
    <row r="54" spans="1:13" ht="63" customHeight="1" x14ac:dyDescent="0.25">
      <c r="A54" s="71" t="s">
        <v>207</v>
      </c>
      <c r="B54" s="30" t="s">
        <v>39</v>
      </c>
      <c r="C54" s="50" t="s">
        <v>56</v>
      </c>
      <c r="D54" s="32">
        <v>43567.09</v>
      </c>
      <c r="E54" s="25"/>
      <c r="F54" s="25"/>
      <c r="G54" s="71" t="s">
        <v>207</v>
      </c>
      <c r="H54" s="99" t="s">
        <v>234</v>
      </c>
      <c r="I54" s="100"/>
      <c r="J54" s="100"/>
      <c r="K54" s="101"/>
      <c r="L54" s="70" t="s">
        <v>141</v>
      </c>
      <c r="M54" s="72">
        <v>151086.01999999999</v>
      </c>
    </row>
    <row r="55" spans="1:13" ht="39.75" customHeight="1" x14ac:dyDescent="0.25">
      <c r="A55" s="71" t="s">
        <v>207</v>
      </c>
      <c r="B55" s="51" t="s">
        <v>37</v>
      </c>
      <c r="C55" s="50" t="s">
        <v>38</v>
      </c>
      <c r="D55" s="32">
        <v>136958.32999999999</v>
      </c>
      <c r="E55" s="25"/>
      <c r="F55" s="25"/>
      <c r="G55" s="74" t="s">
        <v>207</v>
      </c>
      <c r="H55" s="109" t="s">
        <v>236</v>
      </c>
      <c r="I55" s="110"/>
      <c r="J55" s="110"/>
      <c r="K55" s="111"/>
      <c r="L55" s="73" t="s">
        <v>235</v>
      </c>
      <c r="M55" s="75">
        <v>151086.01999999999</v>
      </c>
    </row>
    <row r="56" spans="1:13" ht="42" customHeight="1" x14ac:dyDescent="0.25">
      <c r="A56" s="74" t="s">
        <v>207</v>
      </c>
      <c r="B56" s="52" t="s">
        <v>81</v>
      </c>
      <c r="C56" s="50" t="s">
        <v>80</v>
      </c>
      <c r="D56" s="32">
        <v>491306.03</v>
      </c>
      <c r="E56" s="25"/>
      <c r="F56" s="25"/>
      <c r="G56" s="71" t="s">
        <v>207</v>
      </c>
      <c r="H56" s="99" t="s">
        <v>238</v>
      </c>
      <c r="I56" s="100"/>
      <c r="J56" s="100"/>
      <c r="K56" s="101"/>
      <c r="L56" s="70" t="s">
        <v>237</v>
      </c>
      <c r="M56" s="72">
        <v>893364.26</v>
      </c>
    </row>
    <row r="57" spans="1:13" ht="42" customHeight="1" x14ac:dyDescent="0.25">
      <c r="A57" s="71" t="s">
        <v>207</v>
      </c>
      <c r="B57" s="52" t="s">
        <v>66</v>
      </c>
      <c r="C57" s="50" t="s">
        <v>70</v>
      </c>
      <c r="D57" s="53">
        <v>521822.47</v>
      </c>
      <c r="E57" s="25"/>
      <c r="F57" s="25"/>
      <c r="G57" s="71" t="s">
        <v>207</v>
      </c>
      <c r="H57" s="99" t="s">
        <v>240</v>
      </c>
      <c r="I57" s="100"/>
      <c r="J57" s="100"/>
      <c r="K57" s="101"/>
      <c r="L57" s="70" t="s">
        <v>239</v>
      </c>
      <c r="M57" s="72">
        <v>893364.26</v>
      </c>
    </row>
    <row r="58" spans="1:13" ht="64.5" customHeight="1" x14ac:dyDescent="0.25">
      <c r="A58" s="71" t="s">
        <v>207</v>
      </c>
      <c r="B58" s="52" t="s">
        <v>109</v>
      </c>
      <c r="C58" s="50" t="s">
        <v>110</v>
      </c>
      <c r="D58" s="53">
        <v>123611.1</v>
      </c>
      <c r="E58" s="25"/>
      <c r="F58" s="25"/>
      <c r="G58" s="74" t="s">
        <v>207</v>
      </c>
      <c r="H58" s="109" t="s">
        <v>242</v>
      </c>
      <c r="I58" s="110"/>
      <c r="J58" s="110"/>
      <c r="K58" s="111"/>
      <c r="L58" s="73" t="s">
        <v>241</v>
      </c>
      <c r="M58" s="75">
        <v>893364.26</v>
      </c>
    </row>
    <row r="59" spans="1:13" ht="64.5" customHeight="1" x14ac:dyDescent="0.25">
      <c r="A59" s="71" t="s">
        <v>207</v>
      </c>
      <c r="B59" s="52" t="s">
        <v>111</v>
      </c>
      <c r="C59" s="50" t="s">
        <v>112</v>
      </c>
      <c r="D59" s="53">
        <v>54843.44</v>
      </c>
      <c r="E59" s="25"/>
      <c r="F59" s="25"/>
      <c r="G59" s="71" t="s">
        <v>207</v>
      </c>
      <c r="H59" s="99" t="s">
        <v>244</v>
      </c>
      <c r="I59" s="100"/>
      <c r="J59" s="100"/>
      <c r="K59" s="101"/>
      <c r="L59" s="70" t="s">
        <v>243</v>
      </c>
      <c r="M59" s="72">
        <v>798.37</v>
      </c>
    </row>
    <row r="60" spans="1:13" ht="30.75" customHeight="1" x14ac:dyDescent="0.25">
      <c r="A60" s="74" t="s">
        <v>207</v>
      </c>
      <c r="B60" s="52" t="s">
        <v>113</v>
      </c>
      <c r="C60" s="50" t="s">
        <v>114</v>
      </c>
      <c r="D60" s="53">
        <v>55831.6</v>
      </c>
      <c r="E60" s="25"/>
      <c r="F60" s="25"/>
      <c r="G60" s="71" t="s">
        <v>207</v>
      </c>
      <c r="H60" s="99" t="s">
        <v>246</v>
      </c>
      <c r="I60" s="100"/>
      <c r="J60" s="100"/>
      <c r="K60" s="101"/>
      <c r="L60" s="70" t="s">
        <v>245</v>
      </c>
      <c r="M60" s="72">
        <v>548.37</v>
      </c>
    </row>
    <row r="61" spans="1:13" ht="58.5" customHeight="1" x14ac:dyDescent="0.25">
      <c r="A61" s="71" t="s">
        <v>207</v>
      </c>
      <c r="B61" s="30" t="s">
        <v>145</v>
      </c>
      <c r="C61" s="35" t="s">
        <v>146</v>
      </c>
      <c r="D61" s="32">
        <v>50288.34</v>
      </c>
      <c r="E61" s="25"/>
      <c r="F61" s="25"/>
      <c r="G61" s="71" t="s">
        <v>207</v>
      </c>
      <c r="H61" s="99" t="s">
        <v>248</v>
      </c>
      <c r="I61" s="100"/>
      <c r="J61" s="100"/>
      <c r="K61" s="101"/>
      <c r="L61" s="70" t="s">
        <v>247</v>
      </c>
      <c r="M61" s="72">
        <v>548.37</v>
      </c>
    </row>
    <row r="62" spans="1:13" ht="58.5" customHeight="1" x14ac:dyDescent="0.25">
      <c r="A62" s="71" t="s">
        <v>207</v>
      </c>
      <c r="B62" s="30" t="s">
        <v>147</v>
      </c>
      <c r="C62" s="35" t="s">
        <v>148</v>
      </c>
      <c r="D62" s="32">
        <v>3000</v>
      </c>
      <c r="E62" s="25"/>
      <c r="F62" s="25"/>
      <c r="G62" s="74" t="s">
        <v>207</v>
      </c>
      <c r="H62" s="109" t="s">
        <v>249</v>
      </c>
      <c r="I62" s="110"/>
      <c r="J62" s="110"/>
      <c r="K62" s="111"/>
      <c r="L62" s="73" t="s">
        <v>137</v>
      </c>
      <c r="M62" s="75">
        <v>548.37</v>
      </c>
    </row>
    <row r="63" spans="1:13" ht="58.5" customHeight="1" x14ac:dyDescent="0.25">
      <c r="A63" s="74" t="s">
        <v>207</v>
      </c>
      <c r="B63" s="30" t="s">
        <v>149</v>
      </c>
      <c r="C63" s="35" t="s">
        <v>143</v>
      </c>
      <c r="D63" s="32">
        <v>600</v>
      </c>
      <c r="E63" s="25"/>
      <c r="F63" s="25"/>
      <c r="G63" s="71" t="s">
        <v>207</v>
      </c>
      <c r="H63" s="99" t="s">
        <v>250</v>
      </c>
      <c r="I63" s="100"/>
      <c r="J63" s="100"/>
      <c r="K63" s="101"/>
      <c r="L63" s="70" t="s">
        <v>139</v>
      </c>
      <c r="M63" s="72">
        <v>250</v>
      </c>
    </row>
    <row r="64" spans="1:13" ht="30.75" customHeight="1" x14ac:dyDescent="0.25">
      <c r="A64" s="71" t="s">
        <v>207</v>
      </c>
      <c r="B64" s="30" t="s">
        <v>74</v>
      </c>
      <c r="C64" s="35" t="s">
        <v>82</v>
      </c>
      <c r="D64" s="32">
        <v>-721.46</v>
      </c>
      <c r="E64" s="25"/>
      <c r="F64" s="25"/>
      <c r="G64" s="71" t="s">
        <v>207</v>
      </c>
      <c r="H64" s="99" t="s">
        <v>252</v>
      </c>
      <c r="I64" s="100"/>
      <c r="J64" s="100"/>
      <c r="K64" s="101"/>
      <c r="L64" s="70" t="s">
        <v>251</v>
      </c>
      <c r="M64" s="72">
        <v>250</v>
      </c>
    </row>
    <row r="65" spans="1:13" ht="147" x14ac:dyDescent="0.25">
      <c r="A65" s="71" t="s">
        <v>207</v>
      </c>
      <c r="B65" s="37"/>
      <c r="C65" s="33" t="s">
        <v>12</v>
      </c>
      <c r="D65" s="34">
        <f>D66+D68+D70+D78+D88</f>
        <v>160631452.63</v>
      </c>
      <c r="E65" s="25"/>
      <c r="F65" s="26"/>
      <c r="G65" s="74" t="s">
        <v>207</v>
      </c>
      <c r="H65" s="109" t="s">
        <v>254</v>
      </c>
      <c r="I65" s="110"/>
      <c r="J65" s="110"/>
      <c r="K65" s="111"/>
      <c r="L65" s="73" t="s">
        <v>253</v>
      </c>
      <c r="M65" s="75">
        <v>250</v>
      </c>
    </row>
    <row r="66" spans="1:13" ht="20.25" customHeight="1" x14ac:dyDescent="0.25">
      <c r="A66" s="71" t="s">
        <v>207</v>
      </c>
      <c r="B66" s="44" t="s">
        <v>71</v>
      </c>
      <c r="C66" s="49" t="s">
        <v>72</v>
      </c>
      <c r="D66" s="34">
        <f>D67</f>
        <v>312.45999999999998</v>
      </c>
      <c r="E66" s="25"/>
      <c r="F66" s="25"/>
      <c r="G66" s="71" t="s">
        <v>207</v>
      </c>
      <c r="H66" s="99" t="s">
        <v>256</v>
      </c>
      <c r="I66" s="100"/>
      <c r="J66" s="100"/>
      <c r="K66" s="101"/>
      <c r="L66" s="70" t="s">
        <v>255</v>
      </c>
      <c r="M66" s="72">
        <v>13085.71</v>
      </c>
    </row>
    <row r="67" spans="1:13" ht="20.25" customHeight="1" x14ac:dyDescent="0.25">
      <c r="A67" s="74" t="s">
        <v>207</v>
      </c>
      <c r="B67" s="51" t="s">
        <v>67</v>
      </c>
      <c r="C67" s="35" t="s">
        <v>57</v>
      </c>
      <c r="D67" s="32">
        <v>312.45999999999998</v>
      </c>
      <c r="E67" s="25"/>
      <c r="F67" s="25"/>
      <c r="G67" s="71" t="s">
        <v>207</v>
      </c>
      <c r="H67" s="99" t="s">
        <v>258</v>
      </c>
      <c r="I67" s="100"/>
      <c r="J67" s="100"/>
      <c r="K67" s="101"/>
      <c r="L67" s="70" t="s">
        <v>257</v>
      </c>
      <c r="M67" s="72">
        <v>13085.71</v>
      </c>
    </row>
    <row r="68" spans="1:13" ht="24.75" customHeight="1" x14ac:dyDescent="0.25">
      <c r="A68" s="71" t="s">
        <v>263</v>
      </c>
      <c r="B68" s="44" t="s">
        <v>115</v>
      </c>
      <c r="C68" s="49" t="s">
        <v>83</v>
      </c>
      <c r="D68" s="34">
        <f>SUM(D69:D69)</f>
        <v>9264200</v>
      </c>
      <c r="E68" s="25"/>
      <c r="F68" s="27"/>
      <c r="G68" s="71" t="s">
        <v>207</v>
      </c>
      <c r="H68" s="99" t="s">
        <v>260</v>
      </c>
      <c r="I68" s="100"/>
      <c r="J68" s="100"/>
      <c r="K68" s="101"/>
      <c r="L68" s="70" t="s">
        <v>259</v>
      </c>
      <c r="M68" s="72">
        <v>13085.71</v>
      </c>
    </row>
    <row r="69" spans="1:13" ht="27.75" customHeight="1" x14ac:dyDescent="0.25">
      <c r="A69" s="71" t="s">
        <v>263</v>
      </c>
      <c r="B69" s="30" t="s">
        <v>116</v>
      </c>
      <c r="C69" s="54" t="s">
        <v>51</v>
      </c>
      <c r="D69" s="32">
        <v>9264200</v>
      </c>
      <c r="E69" s="25"/>
      <c r="F69" s="25"/>
      <c r="G69" s="74" t="s">
        <v>207</v>
      </c>
      <c r="H69" s="109" t="s">
        <v>261</v>
      </c>
      <c r="I69" s="110"/>
      <c r="J69" s="110"/>
      <c r="K69" s="111"/>
      <c r="L69" s="73" t="s">
        <v>142</v>
      </c>
      <c r="M69" s="75">
        <v>13085.71</v>
      </c>
    </row>
    <row r="70" spans="1:13" ht="43.5" customHeight="1" x14ac:dyDescent="0.25">
      <c r="A70" s="71" t="s">
        <v>263</v>
      </c>
      <c r="B70" s="55" t="s">
        <v>117</v>
      </c>
      <c r="C70" s="49" t="s">
        <v>84</v>
      </c>
      <c r="D70" s="34">
        <f>SUM(D71:D77)</f>
        <v>34278698.409999996</v>
      </c>
      <c r="E70" s="25"/>
      <c r="F70" s="25"/>
      <c r="G70" s="71" t="s">
        <v>263</v>
      </c>
      <c r="H70" s="99" t="s">
        <v>176</v>
      </c>
      <c r="I70" s="100"/>
      <c r="J70" s="100"/>
      <c r="K70" s="101"/>
      <c r="L70" s="70" t="s">
        <v>262</v>
      </c>
      <c r="M70" s="72">
        <v>458685.06</v>
      </c>
    </row>
    <row r="71" spans="1:13" ht="43.5" customHeight="1" x14ac:dyDescent="0.25">
      <c r="A71" s="71" t="s">
        <v>263</v>
      </c>
      <c r="B71" s="42" t="s">
        <v>150</v>
      </c>
      <c r="C71" s="56" t="s">
        <v>151</v>
      </c>
      <c r="D71" s="32">
        <v>4543700</v>
      </c>
      <c r="E71" s="25"/>
      <c r="F71" s="25"/>
      <c r="G71" s="71" t="s">
        <v>263</v>
      </c>
      <c r="H71" s="99" t="s">
        <v>178</v>
      </c>
      <c r="I71" s="100"/>
      <c r="J71" s="100"/>
      <c r="K71" s="101"/>
      <c r="L71" s="70" t="s">
        <v>177</v>
      </c>
      <c r="M71" s="72">
        <v>458685.06</v>
      </c>
    </row>
    <row r="72" spans="1:13" ht="43.5" customHeight="1" x14ac:dyDescent="0.25">
      <c r="A72" s="71" t="s">
        <v>263</v>
      </c>
      <c r="B72" s="42" t="s">
        <v>152</v>
      </c>
      <c r="C72" s="66" t="s">
        <v>153</v>
      </c>
      <c r="D72" s="32">
        <v>1083957.3600000001</v>
      </c>
      <c r="E72" s="25"/>
      <c r="F72" s="25"/>
      <c r="G72" s="71" t="s">
        <v>263</v>
      </c>
      <c r="H72" s="99" t="s">
        <v>256</v>
      </c>
      <c r="I72" s="100"/>
      <c r="J72" s="100"/>
      <c r="K72" s="101"/>
      <c r="L72" s="70" t="s">
        <v>255</v>
      </c>
      <c r="M72" s="72">
        <v>458685.06</v>
      </c>
    </row>
    <row r="73" spans="1:13" ht="43.5" customHeight="1" x14ac:dyDescent="0.25">
      <c r="A73" s="74" t="s">
        <v>263</v>
      </c>
      <c r="B73" s="42" t="s">
        <v>154</v>
      </c>
      <c r="C73" s="66" t="s">
        <v>118</v>
      </c>
      <c r="D73" s="32">
        <v>4518347.05</v>
      </c>
      <c r="E73" s="25"/>
      <c r="F73" s="25"/>
      <c r="G73" s="71" t="s">
        <v>263</v>
      </c>
      <c r="H73" s="99" t="s">
        <v>258</v>
      </c>
      <c r="I73" s="100"/>
      <c r="J73" s="100"/>
      <c r="K73" s="101"/>
      <c r="L73" s="70" t="s">
        <v>257</v>
      </c>
      <c r="M73" s="72">
        <v>458685.06</v>
      </c>
    </row>
    <row r="74" spans="1:13" ht="43.5" customHeight="1" x14ac:dyDescent="0.25">
      <c r="A74" s="71" t="s">
        <v>265</v>
      </c>
      <c r="B74" s="42" t="s">
        <v>155</v>
      </c>
      <c r="C74" s="66" t="s">
        <v>156</v>
      </c>
      <c r="D74" s="32">
        <v>1525966.34</v>
      </c>
      <c r="E74" s="25"/>
      <c r="F74" s="25"/>
      <c r="G74" s="71" t="s">
        <v>263</v>
      </c>
      <c r="H74" s="99" t="s">
        <v>260</v>
      </c>
      <c r="I74" s="100"/>
      <c r="J74" s="100"/>
      <c r="K74" s="101"/>
      <c r="L74" s="70" t="s">
        <v>259</v>
      </c>
      <c r="M74" s="72">
        <v>458685.06</v>
      </c>
    </row>
    <row r="75" spans="1:13" ht="158.25" x14ac:dyDescent="0.25">
      <c r="A75" s="71" t="s">
        <v>265</v>
      </c>
      <c r="B75" s="57" t="s">
        <v>119</v>
      </c>
      <c r="C75" s="56" t="s">
        <v>120</v>
      </c>
      <c r="D75" s="32">
        <v>1085400</v>
      </c>
      <c r="E75" s="25"/>
      <c r="F75" s="25"/>
      <c r="G75" s="74" t="s">
        <v>263</v>
      </c>
      <c r="H75" s="109" t="s">
        <v>264</v>
      </c>
      <c r="I75" s="110"/>
      <c r="J75" s="110"/>
      <c r="K75" s="111"/>
      <c r="L75" s="73" t="s">
        <v>143</v>
      </c>
      <c r="M75" s="75">
        <v>458685.06</v>
      </c>
    </row>
    <row r="76" spans="1:13" ht="45.75" x14ac:dyDescent="0.25">
      <c r="A76" s="71" t="s">
        <v>265</v>
      </c>
      <c r="B76" s="57" t="s">
        <v>121</v>
      </c>
      <c r="C76" s="56" t="s">
        <v>85</v>
      </c>
      <c r="D76" s="32">
        <v>25300</v>
      </c>
      <c r="E76" s="25"/>
      <c r="F76" s="25"/>
      <c r="G76" s="71" t="s">
        <v>265</v>
      </c>
      <c r="H76" s="99" t="s">
        <v>176</v>
      </c>
      <c r="I76" s="100"/>
      <c r="J76" s="100"/>
      <c r="K76" s="101"/>
      <c r="L76" s="70" t="s">
        <v>164</v>
      </c>
      <c r="M76" s="72">
        <v>22000</v>
      </c>
    </row>
    <row r="77" spans="1:13" ht="34.5" x14ac:dyDescent="0.25">
      <c r="A77" s="71" t="s">
        <v>265</v>
      </c>
      <c r="B77" s="38" t="s">
        <v>122</v>
      </c>
      <c r="C77" s="54" t="s">
        <v>5</v>
      </c>
      <c r="D77" s="32">
        <v>21496027.66</v>
      </c>
      <c r="E77" s="25"/>
      <c r="F77" s="25"/>
      <c r="G77" s="71" t="s">
        <v>265</v>
      </c>
      <c r="H77" s="99" t="s">
        <v>178</v>
      </c>
      <c r="I77" s="100"/>
      <c r="J77" s="100"/>
      <c r="K77" s="101"/>
      <c r="L77" s="70" t="s">
        <v>177</v>
      </c>
      <c r="M77" s="72">
        <v>22000</v>
      </c>
    </row>
    <row r="78" spans="1:13" ht="30.75" customHeight="1" x14ac:dyDescent="0.25">
      <c r="A78" s="71" t="s">
        <v>265</v>
      </c>
      <c r="B78" s="58" t="s">
        <v>123</v>
      </c>
      <c r="C78" s="59" t="s">
        <v>86</v>
      </c>
      <c r="D78" s="34">
        <f>SUM(D79:D87)</f>
        <v>115073171.76000001</v>
      </c>
      <c r="E78" s="25"/>
      <c r="F78" s="25"/>
      <c r="G78" s="71" t="s">
        <v>265</v>
      </c>
      <c r="H78" s="99" t="s">
        <v>256</v>
      </c>
      <c r="I78" s="100"/>
      <c r="J78" s="100"/>
      <c r="K78" s="101"/>
      <c r="L78" s="70" t="s">
        <v>255</v>
      </c>
      <c r="M78" s="72">
        <v>22000</v>
      </c>
    </row>
    <row r="79" spans="1:13" ht="27.75" customHeight="1" x14ac:dyDescent="0.25">
      <c r="A79" s="74" t="s">
        <v>265</v>
      </c>
      <c r="B79" s="30" t="s">
        <v>124</v>
      </c>
      <c r="C79" s="54" t="s">
        <v>6</v>
      </c>
      <c r="D79" s="32">
        <v>798890.17</v>
      </c>
      <c r="E79" s="25"/>
      <c r="F79" s="25"/>
      <c r="G79" s="71" t="s">
        <v>265</v>
      </c>
      <c r="H79" s="99" t="s">
        <v>258</v>
      </c>
      <c r="I79" s="100"/>
      <c r="J79" s="100"/>
      <c r="K79" s="101"/>
      <c r="L79" s="70" t="s">
        <v>257</v>
      </c>
      <c r="M79" s="72">
        <v>22000</v>
      </c>
    </row>
    <row r="80" spans="1:13" ht="40.5" customHeight="1" x14ac:dyDescent="0.25">
      <c r="A80" s="71" t="s">
        <v>266</v>
      </c>
      <c r="B80" s="30" t="s">
        <v>126</v>
      </c>
      <c r="C80" s="54" t="s">
        <v>7</v>
      </c>
      <c r="D80" s="32">
        <v>98714128.200000003</v>
      </c>
      <c r="E80" s="25"/>
      <c r="F80" s="25"/>
      <c r="G80" s="71" t="s">
        <v>265</v>
      </c>
      <c r="H80" s="99" t="s">
        <v>260</v>
      </c>
      <c r="I80" s="100"/>
      <c r="J80" s="100"/>
      <c r="K80" s="101"/>
      <c r="L80" s="70" t="s">
        <v>259</v>
      </c>
      <c r="M80" s="72">
        <v>22000</v>
      </c>
    </row>
    <row r="81" spans="1:13" ht="57" customHeight="1" x14ac:dyDescent="0.25">
      <c r="A81" s="71" t="s">
        <v>266</v>
      </c>
      <c r="B81" s="30" t="s">
        <v>127</v>
      </c>
      <c r="C81" s="54" t="s">
        <v>87</v>
      </c>
      <c r="D81" s="32">
        <v>6124828</v>
      </c>
      <c r="E81" s="25"/>
      <c r="F81" s="25"/>
      <c r="G81" s="74" t="s">
        <v>265</v>
      </c>
      <c r="H81" s="109" t="s">
        <v>264</v>
      </c>
      <c r="I81" s="110"/>
      <c r="J81" s="110"/>
      <c r="K81" s="111"/>
      <c r="L81" s="73" t="s">
        <v>143</v>
      </c>
      <c r="M81" s="75">
        <v>22000</v>
      </c>
    </row>
    <row r="82" spans="1:13" ht="57.75" customHeight="1" x14ac:dyDescent="0.25">
      <c r="A82" s="71" t="s">
        <v>266</v>
      </c>
      <c r="B82" s="30" t="s">
        <v>128</v>
      </c>
      <c r="C82" s="54" t="s">
        <v>88</v>
      </c>
      <c r="D82" s="32">
        <v>252722.98</v>
      </c>
      <c r="E82" s="25"/>
      <c r="F82" s="25"/>
      <c r="G82" s="71" t="s">
        <v>266</v>
      </c>
      <c r="H82" s="99" t="s">
        <v>176</v>
      </c>
      <c r="I82" s="100"/>
      <c r="J82" s="100"/>
      <c r="K82" s="101"/>
      <c r="L82" s="70" t="s">
        <v>107</v>
      </c>
      <c r="M82" s="72">
        <v>53000</v>
      </c>
    </row>
    <row r="83" spans="1:13" ht="48" customHeight="1" x14ac:dyDescent="0.25">
      <c r="A83" s="71" t="s">
        <v>266</v>
      </c>
      <c r="B83" s="30" t="s">
        <v>125</v>
      </c>
      <c r="C83" s="56" t="s">
        <v>58</v>
      </c>
      <c r="D83" s="32">
        <v>6415749.9900000002</v>
      </c>
      <c r="E83" s="25"/>
      <c r="F83" s="25"/>
      <c r="G83" s="71" t="s">
        <v>266</v>
      </c>
      <c r="H83" s="99" t="s">
        <v>178</v>
      </c>
      <c r="I83" s="100"/>
      <c r="J83" s="100"/>
      <c r="K83" s="101"/>
      <c r="L83" s="70" t="s">
        <v>177</v>
      </c>
      <c r="M83" s="72">
        <v>53000</v>
      </c>
    </row>
    <row r="84" spans="1:13" ht="48" customHeight="1" x14ac:dyDescent="0.25">
      <c r="A84" s="71" t="s">
        <v>266</v>
      </c>
      <c r="B84" s="30" t="s">
        <v>129</v>
      </c>
      <c r="C84" s="35" t="s">
        <v>89</v>
      </c>
      <c r="D84" s="32">
        <v>268200</v>
      </c>
      <c r="E84" s="25"/>
      <c r="F84" s="25"/>
      <c r="G84" s="71" t="s">
        <v>266</v>
      </c>
      <c r="H84" s="99" t="s">
        <v>256</v>
      </c>
      <c r="I84" s="100"/>
      <c r="J84" s="100"/>
      <c r="K84" s="101"/>
      <c r="L84" s="70" t="s">
        <v>255</v>
      </c>
      <c r="M84" s="72">
        <v>53000</v>
      </c>
    </row>
    <row r="85" spans="1:13" ht="48" customHeight="1" x14ac:dyDescent="0.25">
      <c r="A85" s="74" t="s">
        <v>266</v>
      </c>
      <c r="B85" s="30" t="s">
        <v>131</v>
      </c>
      <c r="C85" s="35" t="s">
        <v>157</v>
      </c>
      <c r="D85" s="32">
        <v>828600</v>
      </c>
      <c r="E85" s="25"/>
      <c r="F85" s="25"/>
      <c r="G85" s="71" t="s">
        <v>266</v>
      </c>
      <c r="H85" s="99" t="s">
        <v>258</v>
      </c>
      <c r="I85" s="100"/>
      <c r="J85" s="100"/>
      <c r="K85" s="101"/>
      <c r="L85" s="70" t="s">
        <v>257</v>
      </c>
      <c r="M85" s="72">
        <v>53000</v>
      </c>
    </row>
    <row r="86" spans="1:13" ht="48" customHeight="1" x14ac:dyDescent="0.25">
      <c r="A86" s="71" t="s">
        <v>267</v>
      </c>
      <c r="B86" s="30" t="s">
        <v>130</v>
      </c>
      <c r="C86" s="35" t="s">
        <v>98</v>
      </c>
      <c r="D86" s="32">
        <v>12500</v>
      </c>
      <c r="E86" s="25"/>
      <c r="F86" s="25"/>
      <c r="G86" s="71" t="s">
        <v>266</v>
      </c>
      <c r="H86" s="99" t="s">
        <v>260</v>
      </c>
      <c r="I86" s="100"/>
      <c r="J86" s="100"/>
      <c r="K86" s="101"/>
      <c r="L86" s="70" t="s">
        <v>259</v>
      </c>
      <c r="M86" s="72">
        <v>53000</v>
      </c>
    </row>
    <row r="87" spans="1:13" ht="59.25" customHeight="1" x14ac:dyDescent="0.25">
      <c r="A87" s="71" t="s">
        <v>267</v>
      </c>
      <c r="B87" s="30" t="s">
        <v>158</v>
      </c>
      <c r="C87" s="66" t="s">
        <v>159</v>
      </c>
      <c r="D87" s="32">
        <v>1657552.42</v>
      </c>
      <c r="E87" s="25"/>
      <c r="F87" s="25"/>
      <c r="G87" s="74" t="s">
        <v>266</v>
      </c>
      <c r="H87" s="109" t="s">
        <v>264</v>
      </c>
      <c r="I87" s="110"/>
      <c r="J87" s="110"/>
      <c r="K87" s="111"/>
      <c r="L87" s="73" t="s">
        <v>143</v>
      </c>
      <c r="M87" s="75">
        <v>53000</v>
      </c>
    </row>
    <row r="88" spans="1:13" ht="39" customHeight="1" x14ac:dyDescent="0.25">
      <c r="A88" s="71" t="s">
        <v>267</v>
      </c>
      <c r="B88" s="44" t="s">
        <v>132</v>
      </c>
      <c r="C88" s="49" t="s">
        <v>8</v>
      </c>
      <c r="D88" s="34">
        <f>SUM(D89:D90)</f>
        <v>2015070</v>
      </c>
      <c r="E88" s="25"/>
      <c r="F88" s="25"/>
      <c r="G88" s="71" t="s">
        <v>267</v>
      </c>
      <c r="H88" s="99" t="s">
        <v>176</v>
      </c>
      <c r="I88" s="100"/>
      <c r="J88" s="100"/>
      <c r="K88" s="101"/>
      <c r="L88" s="70">
        <v>700</v>
      </c>
      <c r="M88" s="72">
        <v>5879680.9800000004</v>
      </c>
    </row>
    <row r="89" spans="1:13" ht="30" customHeight="1" x14ac:dyDescent="0.25">
      <c r="A89" s="71" t="s">
        <v>267</v>
      </c>
      <c r="B89" s="30" t="s">
        <v>133</v>
      </c>
      <c r="C89" s="54" t="s">
        <v>22</v>
      </c>
      <c r="D89" s="32">
        <v>527300</v>
      </c>
      <c r="E89" s="25"/>
      <c r="F89" s="25"/>
      <c r="G89" s="71" t="s">
        <v>267</v>
      </c>
      <c r="H89" s="99" t="s">
        <v>178</v>
      </c>
      <c r="I89" s="100"/>
      <c r="J89" s="100"/>
      <c r="K89" s="101"/>
      <c r="L89" s="70" t="s">
        <v>177</v>
      </c>
      <c r="M89" s="72">
        <v>5879680.9800000004</v>
      </c>
    </row>
    <row r="90" spans="1:13" ht="27.75" customHeight="1" x14ac:dyDescent="0.25">
      <c r="A90" s="71" t="s">
        <v>267</v>
      </c>
      <c r="B90" s="30" t="s">
        <v>134</v>
      </c>
      <c r="C90" s="54" t="s">
        <v>40</v>
      </c>
      <c r="D90" s="32">
        <v>1487770</v>
      </c>
      <c r="E90" s="25"/>
      <c r="F90" s="25"/>
      <c r="G90" s="71" t="s">
        <v>267</v>
      </c>
      <c r="H90" s="99" t="s">
        <v>269</v>
      </c>
      <c r="I90" s="100"/>
      <c r="J90" s="100"/>
      <c r="K90" s="101"/>
      <c r="L90" s="70" t="s">
        <v>268</v>
      </c>
      <c r="M90" s="72">
        <v>4398574.04</v>
      </c>
    </row>
    <row r="91" spans="1:13" ht="27.75" customHeight="1" x14ac:dyDescent="0.25">
      <c r="A91" s="74" t="s">
        <v>267</v>
      </c>
      <c r="B91" s="30"/>
      <c r="C91" s="60" t="s">
        <v>99</v>
      </c>
      <c r="D91" s="34">
        <f>SUM(D92:D94)</f>
        <v>389790.37</v>
      </c>
      <c r="E91" s="25"/>
      <c r="F91" s="25"/>
      <c r="G91" s="71" t="s">
        <v>267</v>
      </c>
      <c r="H91" s="99" t="s">
        <v>271</v>
      </c>
      <c r="I91" s="100"/>
      <c r="J91" s="100"/>
      <c r="K91" s="101"/>
      <c r="L91" s="70" t="s">
        <v>270</v>
      </c>
      <c r="M91" s="72">
        <v>3799742.87</v>
      </c>
    </row>
    <row r="92" spans="1:13" ht="79.5" customHeight="1" x14ac:dyDescent="0.25">
      <c r="A92" s="74" t="s">
        <v>267</v>
      </c>
      <c r="B92" s="30" t="s">
        <v>160</v>
      </c>
      <c r="C92" s="66" t="s">
        <v>161</v>
      </c>
      <c r="D92" s="32">
        <v>6800</v>
      </c>
      <c r="E92" s="25"/>
      <c r="F92" s="25"/>
      <c r="G92" s="71" t="s">
        <v>267</v>
      </c>
      <c r="H92" s="99" t="s">
        <v>273</v>
      </c>
      <c r="I92" s="100"/>
      <c r="J92" s="100"/>
      <c r="K92" s="101"/>
      <c r="L92" s="70" t="s">
        <v>272</v>
      </c>
      <c r="M92" s="72">
        <v>2980349.1</v>
      </c>
    </row>
    <row r="93" spans="1:13" ht="79.5" customHeight="1" x14ac:dyDescent="0.25">
      <c r="A93" s="71" t="s">
        <v>267</v>
      </c>
      <c r="B93" s="30" t="s">
        <v>162</v>
      </c>
      <c r="C93" s="66" t="s">
        <v>163</v>
      </c>
      <c r="D93" s="32">
        <v>346889</v>
      </c>
      <c r="E93" s="25"/>
      <c r="F93" s="25"/>
      <c r="G93" s="74" t="s">
        <v>267</v>
      </c>
      <c r="H93" s="109" t="s">
        <v>274</v>
      </c>
      <c r="I93" s="110"/>
      <c r="J93" s="110"/>
      <c r="K93" s="111"/>
      <c r="L93" s="73" t="s">
        <v>77</v>
      </c>
      <c r="M93" s="75">
        <v>1744783.62</v>
      </c>
    </row>
    <row r="94" spans="1:13" ht="66.75" customHeight="1" x14ac:dyDescent="0.25">
      <c r="A94" s="74" t="s">
        <v>267</v>
      </c>
      <c r="B94" s="30" t="s">
        <v>144</v>
      </c>
      <c r="C94" s="66" t="s">
        <v>143</v>
      </c>
      <c r="D94" s="32">
        <v>36101.370000000003</v>
      </c>
      <c r="E94" s="25"/>
      <c r="F94" s="25"/>
      <c r="G94" s="74" t="s">
        <v>267</v>
      </c>
      <c r="H94" s="109" t="s">
        <v>275</v>
      </c>
      <c r="I94" s="110"/>
      <c r="J94" s="110"/>
      <c r="K94" s="111"/>
      <c r="L94" s="73" t="s">
        <v>69</v>
      </c>
      <c r="M94" s="75">
        <v>1235565.48</v>
      </c>
    </row>
    <row r="95" spans="1:13" ht="192" x14ac:dyDescent="0.25">
      <c r="A95" s="71" t="s">
        <v>267</v>
      </c>
      <c r="B95" s="61"/>
      <c r="C95" s="60" t="s">
        <v>100</v>
      </c>
      <c r="D95" s="34">
        <f>D96</f>
        <v>1040000</v>
      </c>
      <c r="E95" s="25"/>
      <c r="F95" s="25"/>
      <c r="G95" s="71" t="s">
        <v>267</v>
      </c>
      <c r="H95" s="99" t="s">
        <v>277</v>
      </c>
      <c r="I95" s="100"/>
      <c r="J95" s="100"/>
      <c r="K95" s="101"/>
      <c r="L95" s="70" t="s">
        <v>276</v>
      </c>
      <c r="M95" s="72">
        <v>145319.12</v>
      </c>
    </row>
    <row r="96" spans="1:13" ht="66" customHeight="1" x14ac:dyDescent="0.25">
      <c r="A96" s="74" t="s">
        <v>267</v>
      </c>
      <c r="B96" s="30" t="s">
        <v>162</v>
      </c>
      <c r="C96" s="66" t="s">
        <v>163</v>
      </c>
      <c r="D96" s="32">
        <v>1040000</v>
      </c>
      <c r="E96" s="25"/>
      <c r="F96" s="25"/>
      <c r="G96" s="74" t="s">
        <v>267</v>
      </c>
      <c r="H96" s="109" t="s">
        <v>278</v>
      </c>
      <c r="I96" s="110"/>
      <c r="J96" s="110"/>
      <c r="K96" s="111"/>
      <c r="L96" s="73" t="s">
        <v>78</v>
      </c>
      <c r="M96" s="75">
        <v>145319.12</v>
      </c>
    </row>
    <row r="97" spans="1:13" ht="51" customHeight="1" x14ac:dyDescent="0.25">
      <c r="A97" s="71" t="s">
        <v>267</v>
      </c>
      <c r="B97" s="61"/>
      <c r="C97" s="60" t="s">
        <v>164</v>
      </c>
      <c r="D97" s="34">
        <f>D98+D99+D100+D101+D102+D103+D104+D105+D106</f>
        <v>32840</v>
      </c>
      <c r="E97" s="25"/>
      <c r="F97" s="25"/>
      <c r="G97" s="71" t="s">
        <v>267</v>
      </c>
      <c r="H97" s="99" t="s">
        <v>280</v>
      </c>
      <c r="I97" s="100"/>
      <c r="J97" s="100"/>
      <c r="K97" s="101"/>
      <c r="L97" s="70" t="s">
        <v>279</v>
      </c>
      <c r="M97" s="72">
        <v>674074.65</v>
      </c>
    </row>
    <row r="98" spans="1:13" ht="55.5" customHeight="1" x14ac:dyDescent="0.25">
      <c r="A98" s="71" t="s">
        <v>267</v>
      </c>
      <c r="B98" s="30" t="s">
        <v>165</v>
      </c>
      <c r="C98" s="66" t="s">
        <v>166</v>
      </c>
      <c r="D98" s="32">
        <v>1250</v>
      </c>
      <c r="E98" s="25"/>
      <c r="F98" s="25"/>
      <c r="G98" s="74" t="s">
        <v>267</v>
      </c>
      <c r="H98" s="109" t="s">
        <v>281</v>
      </c>
      <c r="I98" s="110"/>
      <c r="J98" s="110"/>
      <c r="K98" s="111"/>
      <c r="L98" s="73" t="s">
        <v>55</v>
      </c>
      <c r="M98" s="75">
        <v>674074.65</v>
      </c>
    </row>
    <row r="99" spans="1:13" ht="66" customHeight="1" x14ac:dyDescent="0.25">
      <c r="A99" s="74" t="s">
        <v>267</v>
      </c>
      <c r="B99" s="30" t="s">
        <v>165</v>
      </c>
      <c r="C99" s="66" t="s">
        <v>166</v>
      </c>
      <c r="D99" s="32">
        <v>4490</v>
      </c>
      <c r="E99" s="25"/>
      <c r="F99" s="25"/>
      <c r="G99" s="71" t="s">
        <v>267</v>
      </c>
      <c r="H99" s="99" t="s">
        <v>283</v>
      </c>
      <c r="I99" s="100"/>
      <c r="J99" s="100"/>
      <c r="K99" s="101"/>
      <c r="L99" s="70" t="s">
        <v>282</v>
      </c>
      <c r="M99" s="72">
        <v>598831.17000000004</v>
      </c>
    </row>
    <row r="100" spans="1:13" ht="55.5" customHeight="1" x14ac:dyDescent="0.25">
      <c r="A100" s="71" t="s">
        <v>267</v>
      </c>
      <c r="B100" s="30" t="s">
        <v>165</v>
      </c>
      <c r="C100" s="66" t="s">
        <v>167</v>
      </c>
      <c r="D100" s="32">
        <v>150</v>
      </c>
      <c r="E100" s="25"/>
      <c r="F100" s="25"/>
      <c r="G100" s="71" t="s">
        <v>267</v>
      </c>
      <c r="H100" s="99" t="s">
        <v>285</v>
      </c>
      <c r="I100" s="100"/>
      <c r="J100" s="100"/>
      <c r="K100" s="101"/>
      <c r="L100" s="70" t="s">
        <v>284</v>
      </c>
      <c r="M100" s="72">
        <v>598831.17000000004</v>
      </c>
    </row>
    <row r="101" spans="1:13" ht="55.5" customHeight="1" x14ac:dyDescent="0.25">
      <c r="A101" s="71" t="s">
        <v>267</v>
      </c>
      <c r="B101" s="30" t="s">
        <v>169</v>
      </c>
      <c r="C101" s="66" t="s">
        <v>168</v>
      </c>
      <c r="D101" s="32">
        <v>7000</v>
      </c>
      <c r="E101" s="25"/>
      <c r="F101" s="25"/>
      <c r="G101" s="74" t="s">
        <v>267</v>
      </c>
      <c r="H101" s="109" t="s">
        <v>286</v>
      </c>
      <c r="I101" s="110"/>
      <c r="J101" s="110"/>
      <c r="K101" s="111"/>
      <c r="L101" s="73" t="s">
        <v>79</v>
      </c>
      <c r="M101" s="75">
        <v>598831.17000000004</v>
      </c>
    </row>
    <row r="102" spans="1:13" ht="55.5" customHeight="1" x14ac:dyDescent="0.25">
      <c r="A102" s="71" t="s">
        <v>267</v>
      </c>
      <c r="B102" s="30" t="s">
        <v>170</v>
      </c>
      <c r="C102" s="66" t="s">
        <v>168</v>
      </c>
      <c r="D102" s="32">
        <v>250</v>
      </c>
      <c r="E102" s="25"/>
      <c r="F102" s="25"/>
      <c r="G102" s="71" t="s">
        <v>267</v>
      </c>
      <c r="H102" s="99" t="s">
        <v>288</v>
      </c>
      <c r="I102" s="100"/>
      <c r="J102" s="100"/>
      <c r="K102" s="101"/>
      <c r="L102" s="70" t="s">
        <v>287</v>
      </c>
      <c r="M102" s="72">
        <v>43567.09</v>
      </c>
    </row>
    <row r="103" spans="1:13" ht="55.5" customHeight="1" x14ac:dyDescent="0.25">
      <c r="A103" s="74" t="s">
        <v>267</v>
      </c>
      <c r="B103" s="30" t="s">
        <v>171</v>
      </c>
      <c r="C103" s="66" t="s">
        <v>168</v>
      </c>
      <c r="D103" s="32">
        <v>2300</v>
      </c>
      <c r="E103" s="25"/>
      <c r="F103" s="25"/>
      <c r="G103" s="71" t="s">
        <v>267</v>
      </c>
      <c r="H103" s="99" t="s">
        <v>290</v>
      </c>
      <c r="I103" s="100"/>
      <c r="J103" s="100"/>
      <c r="K103" s="101"/>
      <c r="L103" s="70" t="s">
        <v>289</v>
      </c>
      <c r="M103" s="72">
        <v>43567.09</v>
      </c>
    </row>
    <row r="104" spans="1:13" ht="55.5" customHeight="1" x14ac:dyDescent="0.25">
      <c r="A104" s="71" t="s">
        <v>267</v>
      </c>
      <c r="B104" s="30" t="s">
        <v>172</v>
      </c>
      <c r="C104" s="66" t="s">
        <v>168</v>
      </c>
      <c r="D104" s="32">
        <v>2500</v>
      </c>
      <c r="E104" s="25"/>
      <c r="F104" s="25"/>
      <c r="G104" s="71" t="s">
        <v>267</v>
      </c>
      <c r="H104" s="99" t="s">
        <v>292</v>
      </c>
      <c r="I104" s="100"/>
      <c r="J104" s="100"/>
      <c r="K104" s="101"/>
      <c r="L104" s="70" t="s">
        <v>291</v>
      </c>
      <c r="M104" s="72">
        <v>43567.09</v>
      </c>
    </row>
    <row r="105" spans="1:13" ht="55.5" customHeight="1" x14ac:dyDescent="0.25">
      <c r="A105" s="71" t="s">
        <v>267</v>
      </c>
      <c r="B105" s="30" t="s">
        <v>160</v>
      </c>
      <c r="C105" s="66" t="s">
        <v>161</v>
      </c>
      <c r="D105" s="32">
        <v>14050</v>
      </c>
      <c r="E105" s="25"/>
      <c r="F105" s="25"/>
      <c r="G105" s="74" t="s">
        <v>267</v>
      </c>
      <c r="H105" s="109" t="s">
        <v>293</v>
      </c>
      <c r="I105" s="110"/>
      <c r="J105" s="110"/>
      <c r="K105" s="111"/>
      <c r="L105" s="73" t="s">
        <v>56</v>
      </c>
      <c r="M105" s="75">
        <v>43567.09</v>
      </c>
    </row>
    <row r="106" spans="1:13" ht="72" customHeight="1" x14ac:dyDescent="0.25">
      <c r="A106" s="71" t="s">
        <v>267</v>
      </c>
      <c r="B106" s="30" t="s">
        <v>160</v>
      </c>
      <c r="C106" s="66" t="s">
        <v>161</v>
      </c>
      <c r="D106" s="32">
        <v>850</v>
      </c>
      <c r="E106" s="25"/>
      <c r="F106" s="25"/>
      <c r="G106" s="71" t="s">
        <v>267</v>
      </c>
      <c r="H106" s="99" t="s">
        <v>295</v>
      </c>
      <c r="I106" s="100"/>
      <c r="J106" s="100"/>
      <c r="K106" s="101"/>
      <c r="L106" s="70" t="s">
        <v>294</v>
      </c>
      <c r="M106" s="72">
        <v>1384372.97</v>
      </c>
    </row>
    <row r="107" spans="1:13" ht="203.25" x14ac:dyDescent="0.25">
      <c r="A107" s="74" t="s">
        <v>267</v>
      </c>
      <c r="B107" s="51"/>
      <c r="C107" s="49" t="s">
        <v>64</v>
      </c>
      <c r="D107" s="62">
        <f>D14+D18+D24+D29+D37+D41+D43+D45+D47+D65+D91+D95+D97</f>
        <v>274938843.72000003</v>
      </c>
      <c r="E107" s="25"/>
      <c r="F107" s="25"/>
      <c r="G107" s="71" t="s">
        <v>267</v>
      </c>
      <c r="H107" s="99" t="s">
        <v>297</v>
      </c>
      <c r="I107" s="100"/>
      <c r="J107" s="100"/>
      <c r="K107" s="101"/>
      <c r="L107" s="70" t="s">
        <v>296</v>
      </c>
      <c r="M107" s="72">
        <v>136958.32999999999</v>
      </c>
    </row>
    <row r="108" spans="1:13" ht="248.25" x14ac:dyDescent="0.25">
      <c r="A108" s="71" t="s">
        <v>267</v>
      </c>
      <c r="B108" s="28"/>
      <c r="C108" s="29"/>
      <c r="D108" s="25"/>
      <c r="G108" s="71" t="s">
        <v>267</v>
      </c>
      <c r="H108" s="99" t="s">
        <v>299</v>
      </c>
      <c r="I108" s="100"/>
      <c r="J108" s="100"/>
      <c r="K108" s="101"/>
      <c r="L108" s="70" t="s">
        <v>298</v>
      </c>
      <c r="M108" s="72">
        <v>136958.32999999999</v>
      </c>
    </row>
    <row r="109" spans="1:13" ht="237" x14ac:dyDescent="0.25">
      <c r="A109" s="71" t="s">
        <v>267</v>
      </c>
      <c r="B109" s="28"/>
      <c r="G109" s="74" t="s">
        <v>267</v>
      </c>
      <c r="H109" s="109" t="s">
        <v>300</v>
      </c>
      <c r="I109" s="110"/>
      <c r="J109" s="110"/>
      <c r="K109" s="111"/>
      <c r="L109" s="73" t="s">
        <v>38</v>
      </c>
      <c r="M109" s="75">
        <v>136958.32999999999</v>
      </c>
    </row>
    <row r="110" spans="1:13" ht="68.25" x14ac:dyDescent="0.25">
      <c r="A110" s="74" t="s">
        <v>267</v>
      </c>
      <c r="G110" s="71" t="s">
        <v>267</v>
      </c>
      <c r="H110" s="99" t="s">
        <v>302</v>
      </c>
      <c r="I110" s="100"/>
      <c r="J110" s="100"/>
      <c r="K110" s="101"/>
      <c r="L110" s="70" t="s">
        <v>301</v>
      </c>
      <c r="M110" s="72">
        <v>1136739.6000000001</v>
      </c>
    </row>
    <row r="111" spans="1:13" ht="68.25" x14ac:dyDescent="0.25">
      <c r="A111" s="74" t="s">
        <v>267</v>
      </c>
      <c r="G111" s="71" t="s">
        <v>267</v>
      </c>
      <c r="H111" s="99" t="s">
        <v>304</v>
      </c>
      <c r="I111" s="100"/>
      <c r="J111" s="100"/>
      <c r="K111" s="101"/>
      <c r="L111" s="70" t="s">
        <v>303</v>
      </c>
      <c r="M111" s="72">
        <v>1013128.5</v>
      </c>
    </row>
    <row r="112" spans="1:13" ht="147" x14ac:dyDescent="0.25">
      <c r="A112" s="71" t="s">
        <v>267</v>
      </c>
      <c r="G112" s="74" t="s">
        <v>267</v>
      </c>
      <c r="H112" s="109" t="s">
        <v>305</v>
      </c>
      <c r="I112" s="110"/>
      <c r="J112" s="110"/>
      <c r="K112" s="111"/>
      <c r="L112" s="73" t="s">
        <v>80</v>
      </c>
      <c r="M112" s="75">
        <v>491306.03</v>
      </c>
    </row>
    <row r="113" spans="1:13" ht="102" x14ac:dyDescent="0.25">
      <c r="A113" s="74" t="s">
        <v>267</v>
      </c>
      <c r="G113" s="74" t="s">
        <v>267</v>
      </c>
      <c r="H113" s="109" t="s">
        <v>306</v>
      </c>
      <c r="I113" s="110"/>
      <c r="J113" s="110"/>
      <c r="K113" s="111"/>
      <c r="L113" s="73" t="s">
        <v>70</v>
      </c>
      <c r="M113" s="75">
        <v>521822.47</v>
      </c>
    </row>
    <row r="114" spans="1:13" ht="113.25" x14ac:dyDescent="0.25">
      <c r="A114" s="71" t="s">
        <v>267</v>
      </c>
      <c r="G114" s="71" t="s">
        <v>267</v>
      </c>
      <c r="H114" s="99" t="s">
        <v>308</v>
      </c>
      <c r="I114" s="100"/>
      <c r="J114" s="100"/>
      <c r="K114" s="101"/>
      <c r="L114" s="70" t="s">
        <v>307</v>
      </c>
      <c r="M114" s="72">
        <v>123611.1</v>
      </c>
    </row>
    <row r="115" spans="1:13" ht="135.75" x14ac:dyDescent="0.25">
      <c r="A115" s="71" t="s">
        <v>267</v>
      </c>
      <c r="G115" s="74" t="s">
        <v>267</v>
      </c>
      <c r="H115" s="109" t="s">
        <v>309</v>
      </c>
      <c r="I115" s="110"/>
      <c r="J115" s="110"/>
      <c r="K115" s="111"/>
      <c r="L115" s="73" t="s">
        <v>110</v>
      </c>
      <c r="M115" s="75">
        <v>123611.1</v>
      </c>
    </row>
    <row r="116" spans="1:13" ht="180.75" x14ac:dyDescent="0.25">
      <c r="A116" s="74" t="s">
        <v>267</v>
      </c>
      <c r="G116" s="71" t="s">
        <v>267</v>
      </c>
      <c r="H116" s="99" t="s">
        <v>311</v>
      </c>
      <c r="I116" s="100"/>
      <c r="J116" s="100"/>
      <c r="K116" s="101"/>
      <c r="L116" s="70" t="s">
        <v>310</v>
      </c>
      <c r="M116" s="72">
        <v>110675.04</v>
      </c>
    </row>
    <row r="117" spans="1:13" ht="180.75" x14ac:dyDescent="0.25">
      <c r="A117" s="74" t="s">
        <v>267</v>
      </c>
      <c r="G117" s="71" t="s">
        <v>267</v>
      </c>
      <c r="H117" s="99" t="s">
        <v>313</v>
      </c>
      <c r="I117" s="100"/>
      <c r="J117" s="100"/>
      <c r="K117" s="101"/>
      <c r="L117" s="70" t="s">
        <v>312</v>
      </c>
      <c r="M117" s="72">
        <v>110675.04</v>
      </c>
    </row>
    <row r="118" spans="1:13" ht="259.5" x14ac:dyDescent="0.25">
      <c r="A118" s="71" t="s">
        <v>267</v>
      </c>
      <c r="G118" s="74" t="s">
        <v>267</v>
      </c>
      <c r="H118" s="109" t="s">
        <v>314</v>
      </c>
      <c r="I118" s="110"/>
      <c r="J118" s="110"/>
      <c r="K118" s="111"/>
      <c r="L118" s="73" t="s">
        <v>112</v>
      </c>
      <c r="M118" s="75">
        <v>54843.44</v>
      </c>
    </row>
    <row r="119" spans="1:13" ht="214.5" x14ac:dyDescent="0.25">
      <c r="A119" s="71" t="s">
        <v>267</v>
      </c>
      <c r="G119" s="74" t="s">
        <v>267</v>
      </c>
      <c r="H119" s="109" t="s">
        <v>315</v>
      </c>
      <c r="I119" s="110"/>
      <c r="J119" s="110"/>
      <c r="K119" s="111"/>
      <c r="L119" s="73" t="s">
        <v>114</v>
      </c>
      <c r="M119" s="75">
        <v>55831.6</v>
      </c>
    </row>
    <row r="120" spans="1:13" ht="34.5" x14ac:dyDescent="0.25">
      <c r="A120" s="71" t="s">
        <v>267</v>
      </c>
      <c r="G120" s="71" t="s">
        <v>267</v>
      </c>
      <c r="H120" s="99" t="s">
        <v>256</v>
      </c>
      <c r="I120" s="100"/>
      <c r="J120" s="100"/>
      <c r="K120" s="101"/>
      <c r="L120" s="70" t="s">
        <v>255</v>
      </c>
      <c r="M120" s="72">
        <v>53888.34</v>
      </c>
    </row>
    <row r="121" spans="1:13" ht="79.5" x14ac:dyDescent="0.25">
      <c r="A121" s="74" t="s">
        <v>267</v>
      </c>
      <c r="G121" s="71" t="s">
        <v>267</v>
      </c>
      <c r="H121" s="99" t="s">
        <v>317</v>
      </c>
      <c r="I121" s="100"/>
      <c r="J121" s="100"/>
      <c r="K121" s="101"/>
      <c r="L121" s="70" t="s">
        <v>316</v>
      </c>
      <c r="M121" s="72">
        <v>50288.34</v>
      </c>
    </row>
    <row r="122" spans="1:13" ht="135.75" x14ac:dyDescent="0.25">
      <c r="A122" s="71" t="s">
        <v>267</v>
      </c>
      <c r="G122" s="71" t="s">
        <v>267</v>
      </c>
      <c r="H122" s="99" t="s">
        <v>319</v>
      </c>
      <c r="I122" s="100"/>
      <c r="J122" s="100"/>
      <c r="K122" s="101"/>
      <c r="L122" s="70" t="s">
        <v>318</v>
      </c>
      <c r="M122" s="72">
        <v>50288.34</v>
      </c>
    </row>
    <row r="123" spans="1:13" ht="192" x14ac:dyDescent="0.25">
      <c r="A123" s="71" t="s">
        <v>267</v>
      </c>
      <c r="G123" s="74" t="s">
        <v>267</v>
      </c>
      <c r="H123" s="109" t="s">
        <v>320</v>
      </c>
      <c r="I123" s="110"/>
      <c r="J123" s="110"/>
      <c r="K123" s="111"/>
      <c r="L123" s="73" t="s">
        <v>146</v>
      </c>
      <c r="M123" s="75">
        <v>50288.34</v>
      </c>
    </row>
    <row r="124" spans="1:13" ht="45.75" x14ac:dyDescent="0.25">
      <c r="A124" s="74" t="s">
        <v>267</v>
      </c>
      <c r="G124" s="71" t="s">
        <v>267</v>
      </c>
      <c r="H124" s="99" t="s">
        <v>258</v>
      </c>
      <c r="I124" s="100"/>
      <c r="J124" s="100"/>
      <c r="K124" s="101"/>
      <c r="L124" s="70" t="s">
        <v>257</v>
      </c>
      <c r="M124" s="72">
        <v>3600</v>
      </c>
    </row>
    <row r="125" spans="1:13" ht="225.75" x14ac:dyDescent="0.25">
      <c r="A125" s="71" t="s">
        <v>267</v>
      </c>
      <c r="G125" s="71" t="s">
        <v>267</v>
      </c>
      <c r="H125" s="99" t="s">
        <v>322</v>
      </c>
      <c r="I125" s="100"/>
      <c r="J125" s="100"/>
      <c r="K125" s="101"/>
      <c r="L125" s="70" t="s">
        <v>321</v>
      </c>
      <c r="M125" s="72">
        <v>3000</v>
      </c>
    </row>
    <row r="126" spans="1:13" ht="169.5" x14ac:dyDescent="0.25">
      <c r="A126" s="74" t="s">
        <v>267</v>
      </c>
      <c r="G126" s="74" t="s">
        <v>267</v>
      </c>
      <c r="H126" s="109" t="s">
        <v>324</v>
      </c>
      <c r="I126" s="110"/>
      <c r="J126" s="110"/>
      <c r="K126" s="111"/>
      <c r="L126" s="73" t="s">
        <v>323</v>
      </c>
      <c r="M126" s="75">
        <v>3000</v>
      </c>
    </row>
    <row r="127" spans="1:13" ht="169.5" x14ac:dyDescent="0.25">
      <c r="A127" s="71" t="s">
        <v>267</v>
      </c>
      <c r="G127" s="71" t="s">
        <v>267</v>
      </c>
      <c r="H127" s="99" t="s">
        <v>260</v>
      </c>
      <c r="I127" s="100"/>
      <c r="J127" s="100"/>
      <c r="K127" s="101"/>
      <c r="L127" s="70" t="s">
        <v>259</v>
      </c>
      <c r="M127" s="72">
        <v>600</v>
      </c>
    </row>
    <row r="128" spans="1:13" ht="158.25" x14ac:dyDescent="0.25">
      <c r="A128" s="71" t="s">
        <v>267</v>
      </c>
      <c r="G128" s="74" t="s">
        <v>267</v>
      </c>
      <c r="H128" s="109" t="s">
        <v>264</v>
      </c>
      <c r="I128" s="110"/>
      <c r="J128" s="110"/>
      <c r="K128" s="111"/>
      <c r="L128" s="73" t="s">
        <v>143</v>
      </c>
      <c r="M128" s="75">
        <v>600</v>
      </c>
    </row>
    <row r="129" spans="1:13" ht="34.5" x14ac:dyDescent="0.25">
      <c r="A129" s="74" t="s">
        <v>267</v>
      </c>
      <c r="G129" s="71" t="s">
        <v>267</v>
      </c>
      <c r="H129" s="99" t="s">
        <v>326</v>
      </c>
      <c r="I129" s="100"/>
      <c r="J129" s="100"/>
      <c r="K129" s="101"/>
      <c r="L129" s="70" t="s">
        <v>325</v>
      </c>
      <c r="M129" s="72">
        <v>-721.46</v>
      </c>
    </row>
    <row r="130" spans="1:13" ht="23.25" x14ac:dyDescent="0.25">
      <c r="A130" s="71" t="s">
        <v>330</v>
      </c>
      <c r="G130" s="71" t="s">
        <v>267</v>
      </c>
      <c r="H130" s="99" t="s">
        <v>328</v>
      </c>
      <c r="I130" s="100"/>
      <c r="J130" s="100"/>
      <c r="K130" s="101"/>
      <c r="L130" s="70" t="s">
        <v>327</v>
      </c>
      <c r="M130" s="72">
        <v>-721.46</v>
      </c>
    </row>
    <row r="131" spans="1:13" ht="68.25" x14ac:dyDescent="0.25">
      <c r="A131" s="71" t="s">
        <v>330</v>
      </c>
      <c r="G131" s="74" t="s">
        <v>267</v>
      </c>
      <c r="H131" s="109" t="s">
        <v>329</v>
      </c>
      <c r="I131" s="110"/>
      <c r="J131" s="110"/>
      <c r="K131" s="111"/>
      <c r="L131" s="73" t="s">
        <v>82</v>
      </c>
      <c r="M131" s="75">
        <v>-721.46</v>
      </c>
    </row>
    <row r="132" spans="1:13" ht="17.25" x14ac:dyDescent="0.25">
      <c r="A132" s="71" t="s">
        <v>330</v>
      </c>
      <c r="G132" s="71" t="s">
        <v>330</v>
      </c>
      <c r="H132" s="99" t="s">
        <v>176</v>
      </c>
      <c r="I132" s="100"/>
      <c r="J132" s="100"/>
      <c r="K132" s="101"/>
      <c r="L132" s="70">
        <v>792</v>
      </c>
      <c r="M132" s="72">
        <v>160631452.63</v>
      </c>
    </row>
    <row r="133" spans="1:13" ht="34.5" x14ac:dyDescent="0.25">
      <c r="A133" s="71" t="s">
        <v>330</v>
      </c>
      <c r="G133" s="71" t="s">
        <v>330</v>
      </c>
      <c r="H133" s="99" t="s">
        <v>178</v>
      </c>
      <c r="I133" s="100"/>
      <c r="J133" s="100"/>
      <c r="K133" s="101"/>
      <c r="L133" s="70" t="s">
        <v>177</v>
      </c>
      <c r="M133" s="72">
        <v>312.45999999999998</v>
      </c>
    </row>
    <row r="134" spans="1:13" ht="68.25" x14ac:dyDescent="0.25">
      <c r="A134" s="71" t="s">
        <v>330</v>
      </c>
      <c r="G134" s="71" t="s">
        <v>330</v>
      </c>
      <c r="H134" s="99" t="s">
        <v>288</v>
      </c>
      <c r="I134" s="100"/>
      <c r="J134" s="100"/>
      <c r="K134" s="101"/>
      <c r="L134" s="70" t="s">
        <v>287</v>
      </c>
      <c r="M134" s="72">
        <v>312.45999999999998</v>
      </c>
    </row>
    <row r="135" spans="1:13" ht="34.5" x14ac:dyDescent="0.25">
      <c r="A135" s="74" t="s">
        <v>330</v>
      </c>
      <c r="G135" s="71" t="s">
        <v>330</v>
      </c>
      <c r="H135" s="99" t="s">
        <v>290</v>
      </c>
      <c r="I135" s="100"/>
      <c r="J135" s="100"/>
      <c r="K135" s="101"/>
      <c r="L135" s="70" t="s">
        <v>289</v>
      </c>
      <c r="M135" s="72">
        <v>312.45999999999998</v>
      </c>
    </row>
    <row r="136" spans="1:13" ht="34.5" x14ac:dyDescent="0.25">
      <c r="A136" s="71" t="s">
        <v>330</v>
      </c>
      <c r="G136" s="71" t="s">
        <v>330</v>
      </c>
      <c r="H136" s="99" t="s">
        <v>292</v>
      </c>
      <c r="I136" s="100"/>
      <c r="J136" s="100"/>
      <c r="K136" s="101"/>
      <c r="L136" s="70" t="s">
        <v>291</v>
      </c>
      <c r="M136" s="72">
        <v>312.45999999999998</v>
      </c>
    </row>
    <row r="137" spans="1:13" ht="57" x14ac:dyDescent="0.25">
      <c r="A137" s="71" t="s">
        <v>330</v>
      </c>
      <c r="G137" s="74" t="s">
        <v>330</v>
      </c>
      <c r="H137" s="109" t="s">
        <v>293</v>
      </c>
      <c r="I137" s="110"/>
      <c r="J137" s="110"/>
      <c r="K137" s="111"/>
      <c r="L137" s="73" t="s">
        <v>56</v>
      </c>
      <c r="M137" s="75">
        <v>312.45999999999998</v>
      </c>
    </row>
    <row r="138" spans="1:13" ht="23.25" x14ac:dyDescent="0.25">
      <c r="A138" s="71" t="s">
        <v>330</v>
      </c>
      <c r="G138" s="71" t="s">
        <v>330</v>
      </c>
      <c r="H138" s="99" t="s">
        <v>332</v>
      </c>
      <c r="I138" s="100"/>
      <c r="J138" s="100"/>
      <c r="K138" s="101"/>
      <c r="L138" s="70" t="s">
        <v>331</v>
      </c>
      <c r="M138" s="72">
        <v>160631140.16999999</v>
      </c>
    </row>
    <row r="139" spans="1:13" ht="79.5" x14ac:dyDescent="0.25">
      <c r="A139" s="71" t="s">
        <v>330</v>
      </c>
      <c r="G139" s="71" t="s">
        <v>330</v>
      </c>
      <c r="H139" s="99" t="s">
        <v>334</v>
      </c>
      <c r="I139" s="100"/>
      <c r="J139" s="100"/>
      <c r="K139" s="101"/>
      <c r="L139" s="70" t="s">
        <v>333</v>
      </c>
      <c r="M139" s="72">
        <v>160631140.16999999</v>
      </c>
    </row>
    <row r="140" spans="1:13" ht="34.5" x14ac:dyDescent="0.25">
      <c r="A140" s="74" t="s">
        <v>330</v>
      </c>
      <c r="G140" s="71" t="s">
        <v>330</v>
      </c>
      <c r="H140" s="99" t="s">
        <v>335</v>
      </c>
      <c r="I140" s="100"/>
      <c r="J140" s="100"/>
      <c r="K140" s="101"/>
      <c r="L140" s="70" t="s">
        <v>83</v>
      </c>
      <c r="M140" s="72">
        <v>13807900</v>
      </c>
    </row>
    <row r="141" spans="1:13" ht="45.75" x14ac:dyDescent="0.25">
      <c r="A141" s="71" t="s">
        <v>330</v>
      </c>
      <c r="G141" s="71" t="s">
        <v>330</v>
      </c>
      <c r="H141" s="99" t="s">
        <v>337</v>
      </c>
      <c r="I141" s="100"/>
      <c r="J141" s="100"/>
      <c r="K141" s="101"/>
      <c r="L141" s="70" t="s">
        <v>336</v>
      </c>
      <c r="M141" s="72">
        <v>9264200</v>
      </c>
    </row>
    <row r="142" spans="1:13" ht="68.25" x14ac:dyDescent="0.25">
      <c r="A142" s="74" t="s">
        <v>330</v>
      </c>
      <c r="G142" s="74" t="s">
        <v>330</v>
      </c>
      <c r="H142" s="109" t="s">
        <v>338</v>
      </c>
      <c r="I142" s="110"/>
      <c r="J142" s="110"/>
      <c r="K142" s="111"/>
      <c r="L142" s="73" t="s">
        <v>51</v>
      </c>
      <c r="M142" s="75">
        <v>9264200</v>
      </c>
    </row>
    <row r="143" spans="1:13" ht="57" x14ac:dyDescent="0.25">
      <c r="A143" s="71" t="s">
        <v>330</v>
      </c>
      <c r="G143" s="71" t="s">
        <v>330</v>
      </c>
      <c r="H143" s="99" t="s">
        <v>340</v>
      </c>
      <c r="I143" s="100"/>
      <c r="J143" s="100"/>
      <c r="K143" s="101"/>
      <c r="L143" s="70" t="s">
        <v>339</v>
      </c>
      <c r="M143" s="72">
        <v>4543700</v>
      </c>
    </row>
    <row r="144" spans="1:13" ht="68.25" x14ac:dyDescent="0.25">
      <c r="A144" s="71" t="s">
        <v>330</v>
      </c>
      <c r="G144" s="74" t="s">
        <v>330</v>
      </c>
      <c r="H144" s="109" t="s">
        <v>341</v>
      </c>
      <c r="I144" s="110"/>
      <c r="J144" s="110"/>
      <c r="K144" s="111"/>
      <c r="L144" s="73" t="s">
        <v>151</v>
      </c>
      <c r="M144" s="75">
        <v>4543700</v>
      </c>
    </row>
    <row r="145" spans="1:13" ht="57" x14ac:dyDescent="0.25">
      <c r="A145" s="74" t="s">
        <v>330</v>
      </c>
      <c r="G145" s="71" t="s">
        <v>330</v>
      </c>
      <c r="H145" s="99" t="s">
        <v>342</v>
      </c>
      <c r="I145" s="100"/>
      <c r="J145" s="100"/>
      <c r="K145" s="101"/>
      <c r="L145" s="70" t="s">
        <v>84</v>
      </c>
      <c r="M145" s="72">
        <v>29734998.41</v>
      </c>
    </row>
    <row r="146" spans="1:13" ht="113.25" x14ac:dyDescent="0.25">
      <c r="A146" s="71" t="s">
        <v>330</v>
      </c>
      <c r="G146" s="71" t="s">
        <v>330</v>
      </c>
      <c r="H146" s="99" t="s">
        <v>344</v>
      </c>
      <c r="I146" s="100"/>
      <c r="J146" s="100"/>
      <c r="K146" s="101"/>
      <c r="L146" s="70" t="s">
        <v>343</v>
      </c>
      <c r="M146" s="72">
        <v>1083957.3600000001</v>
      </c>
    </row>
    <row r="147" spans="1:13" ht="135.75" x14ac:dyDescent="0.25">
      <c r="A147" s="74" t="s">
        <v>330</v>
      </c>
      <c r="G147" s="74" t="s">
        <v>330</v>
      </c>
      <c r="H147" s="109" t="s">
        <v>345</v>
      </c>
      <c r="I147" s="110"/>
      <c r="J147" s="110"/>
      <c r="K147" s="111"/>
      <c r="L147" s="73" t="s">
        <v>153</v>
      </c>
      <c r="M147" s="75">
        <v>1083957.3600000001</v>
      </c>
    </row>
    <row r="148" spans="1:13" ht="113.25" x14ac:dyDescent="0.25">
      <c r="A148" s="71" t="s">
        <v>330</v>
      </c>
      <c r="G148" s="71" t="s">
        <v>330</v>
      </c>
      <c r="H148" s="99" t="s">
        <v>347</v>
      </c>
      <c r="I148" s="100"/>
      <c r="J148" s="100"/>
      <c r="K148" s="101"/>
      <c r="L148" s="70" t="s">
        <v>346</v>
      </c>
      <c r="M148" s="72">
        <v>4518347.05</v>
      </c>
    </row>
    <row r="149" spans="1:13" ht="135.75" x14ac:dyDescent="0.25">
      <c r="A149" s="74" t="s">
        <v>330</v>
      </c>
      <c r="G149" s="74" t="s">
        <v>330</v>
      </c>
      <c r="H149" s="109" t="s">
        <v>348</v>
      </c>
      <c r="I149" s="110"/>
      <c r="J149" s="110"/>
      <c r="K149" s="111"/>
      <c r="L149" s="73" t="s">
        <v>118</v>
      </c>
      <c r="M149" s="75">
        <v>4518347.05</v>
      </c>
    </row>
    <row r="150" spans="1:13" ht="124.5" x14ac:dyDescent="0.25">
      <c r="A150" s="71" t="s">
        <v>330</v>
      </c>
      <c r="G150" s="71" t="s">
        <v>330</v>
      </c>
      <c r="H150" s="99" t="s">
        <v>350</v>
      </c>
      <c r="I150" s="100"/>
      <c r="J150" s="100"/>
      <c r="K150" s="101"/>
      <c r="L150" s="70" t="s">
        <v>349</v>
      </c>
      <c r="M150" s="72">
        <v>1525966.34</v>
      </c>
    </row>
    <row r="151" spans="1:13" ht="147" x14ac:dyDescent="0.25">
      <c r="A151" s="74" t="s">
        <v>330</v>
      </c>
      <c r="G151" s="74" t="s">
        <v>330</v>
      </c>
      <c r="H151" s="109" t="s">
        <v>351</v>
      </c>
      <c r="I151" s="110"/>
      <c r="J151" s="110"/>
      <c r="K151" s="111"/>
      <c r="L151" s="73" t="s">
        <v>156</v>
      </c>
      <c r="M151" s="75">
        <v>1525966.34</v>
      </c>
    </row>
    <row r="152" spans="1:13" ht="113.25" x14ac:dyDescent="0.25">
      <c r="A152" s="71" t="s">
        <v>330</v>
      </c>
      <c r="G152" s="71" t="s">
        <v>330</v>
      </c>
      <c r="H152" s="99" t="s">
        <v>353</v>
      </c>
      <c r="I152" s="100"/>
      <c r="J152" s="100"/>
      <c r="K152" s="101"/>
      <c r="L152" s="70" t="s">
        <v>352</v>
      </c>
      <c r="M152" s="72">
        <v>1085400</v>
      </c>
    </row>
    <row r="153" spans="1:13" ht="124.5" x14ac:dyDescent="0.25">
      <c r="A153" s="74" t="s">
        <v>330</v>
      </c>
      <c r="G153" s="74" t="s">
        <v>330</v>
      </c>
      <c r="H153" s="109" t="s">
        <v>354</v>
      </c>
      <c r="I153" s="110"/>
      <c r="J153" s="110"/>
      <c r="K153" s="111"/>
      <c r="L153" s="73" t="s">
        <v>120</v>
      </c>
      <c r="M153" s="75">
        <v>1085400</v>
      </c>
    </row>
    <row r="154" spans="1:13" ht="34.5" x14ac:dyDescent="0.25">
      <c r="A154" s="71" t="s">
        <v>330</v>
      </c>
      <c r="G154" s="71" t="s">
        <v>330</v>
      </c>
      <c r="H154" s="99" t="s">
        <v>356</v>
      </c>
      <c r="I154" s="100"/>
      <c r="J154" s="100"/>
      <c r="K154" s="101"/>
      <c r="L154" s="70" t="s">
        <v>355</v>
      </c>
      <c r="M154" s="72">
        <v>25300</v>
      </c>
    </row>
    <row r="155" spans="1:13" ht="45.75" x14ac:dyDescent="0.25">
      <c r="A155" s="74" t="s">
        <v>330</v>
      </c>
      <c r="G155" s="74" t="s">
        <v>330</v>
      </c>
      <c r="H155" s="109" t="s">
        <v>357</v>
      </c>
      <c r="I155" s="110"/>
      <c r="J155" s="110"/>
      <c r="K155" s="111"/>
      <c r="L155" s="73" t="s">
        <v>85</v>
      </c>
      <c r="M155" s="75">
        <v>25300</v>
      </c>
    </row>
    <row r="156" spans="1:13" ht="17.25" x14ac:dyDescent="0.25">
      <c r="A156" s="71" t="s">
        <v>330</v>
      </c>
      <c r="G156" s="71" t="s">
        <v>330</v>
      </c>
      <c r="H156" s="99" t="s">
        <v>359</v>
      </c>
      <c r="I156" s="100"/>
      <c r="J156" s="100"/>
      <c r="K156" s="101"/>
      <c r="L156" s="70" t="s">
        <v>358</v>
      </c>
      <c r="M156" s="72">
        <v>21496027.66</v>
      </c>
    </row>
    <row r="157" spans="1:13" ht="45.75" x14ac:dyDescent="0.25">
      <c r="A157" s="71" t="s">
        <v>330</v>
      </c>
      <c r="G157" s="74" t="s">
        <v>330</v>
      </c>
      <c r="H157" s="109" t="s">
        <v>360</v>
      </c>
      <c r="I157" s="110"/>
      <c r="J157" s="110"/>
      <c r="K157" s="111"/>
      <c r="L157" s="73" t="s">
        <v>5</v>
      </c>
      <c r="M157" s="75">
        <v>21496027.66</v>
      </c>
    </row>
    <row r="158" spans="1:13" ht="34.5" x14ac:dyDescent="0.25">
      <c r="A158" s="74" t="s">
        <v>330</v>
      </c>
      <c r="G158" s="71" t="s">
        <v>330</v>
      </c>
      <c r="H158" s="99" t="s">
        <v>362</v>
      </c>
      <c r="I158" s="100"/>
      <c r="J158" s="100"/>
      <c r="K158" s="101"/>
      <c r="L158" s="70" t="s">
        <v>361</v>
      </c>
      <c r="M158" s="72">
        <v>115073171.76000001</v>
      </c>
    </row>
    <row r="159" spans="1:13" ht="79.5" x14ac:dyDescent="0.25">
      <c r="A159" s="71" t="s">
        <v>330</v>
      </c>
      <c r="G159" s="71" t="s">
        <v>330</v>
      </c>
      <c r="H159" s="99" t="s">
        <v>364</v>
      </c>
      <c r="I159" s="100"/>
      <c r="J159" s="100"/>
      <c r="K159" s="101"/>
      <c r="L159" s="70" t="s">
        <v>363</v>
      </c>
      <c r="M159" s="72">
        <v>798890.17</v>
      </c>
    </row>
    <row r="160" spans="1:13" ht="79.5" x14ac:dyDescent="0.25">
      <c r="A160" s="74" t="s">
        <v>330</v>
      </c>
      <c r="G160" s="74" t="s">
        <v>330</v>
      </c>
      <c r="H160" s="109" t="s">
        <v>365</v>
      </c>
      <c r="I160" s="110"/>
      <c r="J160" s="110"/>
      <c r="K160" s="111"/>
      <c r="L160" s="73" t="s">
        <v>6</v>
      </c>
      <c r="M160" s="75">
        <v>798890.17</v>
      </c>
    </row>
    <row r="161" spans="1:13" ht="79.5" x14ac:dyDescent="0.25">
      <c r="A161" s="71" t="s">
        <v>330</v>
      </c>
      <c r="G161" s="71" t="s">
        <v>330</v>
      </c>
      <c r="H161" s="99" t="s">
        <v>367</v>
      </c>
      <c r="I161" s="100"/>
      <c r="J161" s="100"/>
      <c r="K161" s="101"/>
      <c r="L161" s="70" t="s">
        <v>366</v>
      </c>
      <c r="M161" s="72">
        <v>98714128.200000003</v>
      </c>
    </row>
    <row r="162" spans="1:13" ht="90.75" x14ac:dyDescent="0.25">
      <c r="A162" s="74" t="s">
        <v>330</v>
      </c>
      <c r="G162" s="74" t="s">
        <v>330</v>
      </c>
      <c r="H162" s="109" t="s">
        <v>368</v>
      </c>
      <c r="I162" s="110"/>
      <c r="J162" s="110"/>
      <c r="K162" s="111"/>
      <c r="L162" s="73" t="s">
        <v>7</v>
      </c>
      <c r="M162" s="75">
        <v>98714128.200000003</v>
      </c>
    </row>
    <row r="163" spans="1:13" ht="90.75" x14ac:dyDescent="0.25">
      <c r="A163" s="71" t="s">
        <v>330</v>
      </c>
      <c r="G163" s="71" t="s">
        <v>330</v>
      </c>
      <c r="H163" s="99" t="s">
        <v>370</v>
      </c>
      <c r="I163" s="100"/>
      <c r="J163" s="100"/>
      <c r="K163" s="101"/>
      <c r="L163" s="70" t="s">
        <v>369</v>
      </c>
      <c r="M163" s="72">
        <v>6124828</v>
      </c>
    </row>
    <row r="164" spans="1:13" ht="113.25" x14ac:dyDescent="0.25">
      <c r="A164" s="74" t="s">
        <v>330</v>
      </c>
      <c r="G164" s="74" t="s">
        <v>330</v>
      </c>
      <c r="H164" s="109" t="s">
        <v>371</v>
      </c>
      <c r="I164" s="110"/>
      <c r="J164" s="110"/>
      <c r="K164" s="111"/>
      <c r="L164" s="73" t="s">
        <v>87</v>
      </c>
      <c r="M164" s="75">
        <v>6124828</v>
      </c>
    </row>
    <row r="165" spans="1:13" ht="158.25" x14ac:dyDescent="0.25">
      <c r="A165" s="71" t="s">
        <v>330</v>
      </c>
      <c r="G165" s="71" t="s">
        <v>330</v>
      </c>
      <c r="H165" s="99" t="s">
        <v>373</v>
      </c>
      <c r="I165" s="100"/>
      <c r="J165" s="100"/>
      <c r="K165" s="101"/>
      <c r="L165" s="70" t="s">
        <v>372</v>
      </c>
      <c r="M165" s="72">
        <v>252722.98</v>
      </c>
    </row>
    <row r="166" spans="1:13" ht="180.75" x14ac:dyDescent="0.25">
      <c r="A166" s="74" t="s">
        <v>330</v>
      </c>
      <c r="G166" s="74" t="s">
        <v>330</v>
      </c>
      <c r="H166" s="109" t="s">
        <v>374</v>
      </c>
      <c r="I166" s="110"/>
      <c r="J166" s="110"/>
      <c r="K166" s="111"/>
      <c r="L166" s="73" t="s">
        <v>88</v>
      </c>
      <c r="M166" s="75">
        <v>252722.98</v>
      </c>
    </row>
    <row r="167" spans="1:13" ht="147" x14ac:dyDescent="0.25">
      <c r="A167" s="71" t="s">
        <v>330</v>
      </c>
      <c r="G167" s="71" t="s">
        <v>330</v>
      </c>
      <c r="H167" s="99" t="s">
        <v>376</v>
      </c>
      <c r="I167" s="100"/>
      <c r="J167" s="100"/>
      <c r="K167" s="101"/>
      <c r="L167" s="70" t="s">
        <v>375</v>
      </c>
      <c r="M167" s="72">
        <v>6415749.9900000002</v>
      </c>
    </row>
    <row r="168" spans="1:13" ht="147" x14ac:dyDescent="0.25">
      <c r="A168" s="74" t="s">
        <v>330</v>
      </c>
      <c r="G168" s="74" t="s">
        <v>330</v>
      </c>
      <c r="H168" s="109" t="s">
        <v>378</v>
      </c>
      <c r="I168" s="110"/>
      <c r="J168" s="110"/>
      <c r="K168" s="111"/>
      <c r="L168" s="73" t="s">
        <v>377</v>
      </c>
      <c r="M168" s="75">
        <v>6415749.9900000002</v>
      </c>
    </row>
    <row r="169" spans="1:13" ht="79.5" x14ac:dyDescent="0.25">
      <c r="A169" s="71" t="s">
        <v>330</v>
      </c>
      <c r="G169" s="71" t="s">
        <v>330</v>
      </c>
      <c r="H169" s="99" t="s">
        <v>380</v>
      </c>
      <c r="I169" s="100"/>
      <c r="J169" s="100"/>
      <c r="K169" s="101"/>
      <c r="L169" s="70" t="s">
        <v>379</v>
      </c>
      <c r="M169" s="72">
        <v>268200</v>
      </c>
    </row>
    <row r="170" spans="1:13" ht="102" x14ac:dyDescent="0.25">
      <c r="A170" s="74" t="s">
        <v>330</v>
      </c>
      <c r="G170" s="74" t="s">
        <v>330</v>
      </c>
      <c r="H170" s="109" t="s">
        <v>381</v>
      </c>
      <c r="I170" s="110"/>
      <c r="J170" s="110"/>
      <c r="K170" s="111"/>
      <c r="L170" s="73" t="s">
        <v>89</v>
      </c>
      <c r="M170" s="75">
        <v>268200</v>
      </c>
    </row>
    <row r="171" spans="1:13" ht="124.5" x14ac:dyDescent="0.25">
      <c r="A171" s="71" t="s">
        <v>330</v>
      </c>
      <c r="G171" s="71" t="s">
        <v>330</v>
      </c>
      <c r="H171" s="99" t="s">
        <v>383</v>
      </c>
      <c r="I171" s="100"/>
      <c r="J171" s="100"/>
      <c r="K171" s="101"/>
      <c r="L171" s="70" t="s">
        <v>382</v>
      </c>
      <c r="M171" s="72">
        <v>12500</v>
      </c>
    </row>
    <row r="172" spans="1:13" ht="147" x14ac:dyDescent="0.25">
      <c r="A172" s="74" t="s">
        <v>330</v>
      </c>
      <c r="G172" s="74" t="s">
        <v>330</v>
      </c>
      <c r="H172" s="109" t="s">
        <v>384</v>
      </c>
      <c r="I172" s="110"/>
      <c r="J172" s="110"/>
      <c r="K172" s="111"/>
      <c r="L172" s="73" t="s">
        <v>98</v>
      </c>
      <c r="M172" s="75">
        <v>12500</v>
      </c>
    </row>
    <row r="173" spans="1:13" ht="147" x14ac:dyDescent="0.25">
      <c r="A173" s="71" t="s">
        <v>330</v>
      </c>
      <c r="G173" s="71" t="s">
        <v>330</v>
      </c>
      <c r="H173" s="99" t="s">
        <v>386</v>
      </c>
      <c r="I173" s="100"/>
      <c r="J173" s="100"/>
      <c r="K173" s="101"/>
      <c r="L173" s="70" t="s">
        <v>385</v>
      </c>
      <c r="M173" s="72">
        <v>1657552.42</v>
      </c>
    </row>
    <row r="174" spans="1:13" ht="147" x14ac:dyDescent="0.25">
      <c r="A174" s="74" t="s">
        <v>330</v>
      </c>
      <c r="G174" s="74" t="s">
        <v>330</v>
      </c>
      <c r="H174" s="109" t="s">
        <v>387</v>
      </c>
      <c r="I174" s="110"/>
      <c r="J174" s="110"/>
      <c r="K174" s="111"/>
      <c r="L174" s="73" t="s">
        <v>159</v>
      </c>
      <c r="M174" s="75">
        <v>1657552.42</v>
      </c>
    </row>
    <row r="175" spans="1:13" ht="57" x14ac:dyDescent="0.25">
      <c r="A175" s="71" t="s">
        <v>330</v>
      </c>
      <c r="G175" s="71" t="s">
        <v>330</v>
      </c>
      <c r="H175" s="99" t="s">
        <v>389</v>
      </c>
      <c r="I175" s="100"/>
      <c r="J175" s="100"/>
      <c r="K175" s="101"/>
      <c r="L175" s="70" t="s">
        <v>388</v>
      </c>
      <c r="M175" s="72">
        <v>828600</v>
      </c>
    </row>
    <row r="176" spans="1:13" ht="79.5" x14ac:dyDescent="0.25">
      <c r="A176" s="71" t="s">
        <v>330</v>
      </c>
      <c r="G176" s="74" t="s">
        <v>330</v>
      </c>
      <c r="H176" s="109" t="s">
        <v>390</v>
      </c>
      <c r="I176" s="110"/>
      <c r="J176" s="110"/>
      <c r="K176" s="111"/>
      <c r="L176" s="73" t="s">
        <v>157</v>
      </c>
      <c r="M176" s="75">
        <v>828600</v>
      </c>
    </row>
    <row r="177" spans="1:13" ht="23.25" x14ac:dyDescent="0.25">
      <c r="A177" s="74" t="s">
        <v>330</v>
      </c>
      <c r="G177" s="71" t="s">
        <v>330</v>
      </c>
      <c r="H177" s="99" t="s">
        <v>392</v>
      </c>
      <c r="I177" s="100"/>
      <c r="J177" s="100"/>
      <c r="K177" s="101"/>
      <c r="L177" s="70" t="s">
        <v>391</v>
      </c>
      <c r="M177" s="72">
        <v>2015070</v>
      </c>
    </row>
    <row r="178" spans="1:13" ht="147" x14ac:dyDescent="0.25">
      <c r="A178" s="71" t="s">
        <v>330</v>
      </c>
      <c r="G178" s="71" t="s">
        <v>330</v>
      </c>
      <c r="H178" s="99" t="s">
        <v>394</v>
      </c>
      <c r="I178" s="100"/>
      <c r="J178" s="100"/>
      <c r="K178" s="101"/>
      <c r="L178" s="70" t="s">
        <v>393</v>
      </c>
      <c r="M178" s="72">
        <v>527300</v>
      </c>
    </row>
    <row r="179" spans="1:13" ht="158.25" x14ac:dyDescent="0.25">
      <c r="A179" s="74" t="s">
        <v>330</v>
      </c>
      <c r="G179" s="74" t="s">
        <v>330</v>
      </c>
      <c r="H179" s="109" t="s">
        <v>396</v>
      </c>
      <c r="I179" s="110"/>
      <c r="J179" s="110"/>
      <c r="K179" s="111"/>
      <c r="L179" s="73" t="s">
        <v>395</v>
      </c>
      <c r="M179" s="75">
        <v>527300</v>
      </c>
    </row>
    <row r="180" spans="1:13" ht="57" x14ac:dyDescent="0.25">
      <c r="A180" s="71" t="s">
        <v>401</v>
      </c>
      <c r="G180" s="71" t="s">
        <v>330</v>
      </c>
      <c r="H180" s="99" t="s">
        <v>398</v>
      </c>
      <c r="I180" s="100"/>
      <c r="J180" s="100"/>
      <c r="K180" s="101"/>
      <c r="L180" s="70" t="s">
        <v>397</v>
      </c>
      <c r="M180" s="72">
        <v>1487770</v>
      </c>
    </row>
    <row r="181" spans="1:13" ht="79.5" x14ac:dyDescent="0.25">
      <c r="A181" s="71" t="s">
        <v>401</v>
      </c>
      <c r="G181" s="74" t="s">
        <v>330</v>
      </c>
      <c r="H181" s="109" t="s">
        <v>399</v>
      </c>
      <c r="I181" s="110"/>
      <c r="J181" s="110"/>
      <c r="K181" s="111"/>
      <c r="L181" s="73" t="s">
        <v>40</v>
      </c>
      <c r="M181" s="75">
        <v>1487770</v>
      </c>
    </row>
    <row r="182" spans="1:13" ht="79.5" x14ac:dyDescent="0.25">
      <c r="A182" s="71" t="s">
        <v>401</v>
      </c>
      <c r="G182" s="71" t="s">
        <v>401</v>
      </c>
      <c r="H182" s="99" t="s">
        <v>176</v>
      </c>
      <c r="I182" s="100"/>
      <c r="J182" s="100"/>
      <c r="K182" s="101"/>
      <c r="L182" s="70" t="s">
        <v>400</v>
      </c>
      <c r="M182" s="72">
        <v>389790.37</v>
      </c>
    </row>
    <row r="183" spans="1:13" ht="34.5" x14ac:dyDescent="0.25">
      <c r="A183" s="71" t="s">
        <v>401</v>
      </c>
      <c r="G183" s="71" t="s">
        <v>401</v>
      </c>
      <c r="H183" s="99" t="s">
        <v>178</v>
      </c>
      <c r="I183" s="100"/>
      <c r="J183" s="100"/>
      <c r="K183" s="101"/>
      <c r="L183" s="70" t="s">
        <v>177</v>
      </c>
      <c r="M183" s="72">
        <v>389790.37</v>
      </c>
    </row>
    <row r="184" spans="1:13" ht="34.5" x14ac:dyDescent="0.25">
      <c r="A184" s="71" t="s">
        <v>401</v>
      </c>
      <c r="G184" s="71" t="s">
        <v>401</v>
      </c>
      <c r="H184" s="99" t="s">
        <v>256</v>
      </c>
      <c r="I184" s="100"/>
      <c r="J184" s="100"/>
      <c r="K184" s="101"/>
      <c r="L184" s="70" t="s">
        <v>255</v>
      </c>
      <c r="M184" s="72">
        <v>389790.37</v>
      </c>
    </row>
    <row r="185" spans="1:13" ht="79.5" x14ac:dyDescent="0.25">
      <c r="A185" s="74" t="s">
        <v>401</v>
      </c>
      <c r="G185" s="71" t="s">
        <v>401</v>
      </c>
      <c r="H185" s="99" t="s">
        <v>317</v>
      </c>
      <c r="I185" s="100"/>
      <c r="J185" s="100"/>
      <c r="K185" s="101"/>
      <c r="L185" s="70" t="s">
        <v>316</v>
      </c>
      <c r="M185" s="72">
        <v>6800</v>
      </c>
    </row>
    <row r="186" spans="1:13" ht="158.25" x14ac:dyDescent="0.25">
      <c r="A186" s="71" t="s">
        <v>401</v>
      </c>
      <c r="G186" s="71" t="s">
        <v>401</v>
      </c>
      <c r="H186" s="99" t="s">
        <v>403</v>
      </c>
      <c r="I186" s="100"/>
      <c r="J186" s="100"/>
      <c r="K186" s="101"/>
      <c r="L186" s="70" t="s">
        <v>402</v>
      </c>
      <c r="M186" s="72">
        <v>6800</v>
      </c>
    </row>
    <row r="187" spans="1:13" ht="214.5" x14ac:dyDescent="0.25">
      <c r="A187" s="71" t="s">
        <v>401</v>
      </c>
      <c r="G187" s="74" t="s">
        <v>401</v>
      </c>
      <c r="H187" s="109" t="s">
        <v>404</v>
      </c>
      <c r="I187" s="110"/>
      <c r="J187" s="110"/>
      <c r="K187" s="111"/>
      <c r="L187" s="73" t="s">
        <v>161</v>
      </c>
      <c r="M187" s="75">
        <v>6800</v>
      </c>
    </row>
    <row r="188" spans="1:13" ht="45.75" x14ac:dyDescent="0.25">
      <c r="A188" s="74" t="s">
        <v>401</v>
      </c>
      <c r="G188" s="71" t="s">
        <v>401</v>
      </c>
      <c r="H188" s="99" t="s">
        <v>258</v>
      </c>
      <c r="I188" s="100"/>
      <c r="J188" s="100"/>
      <c r="K188" s="101"/>
      <c r="L188" s="70" t="s">
        <v>257</v>
      </c>
      <c r="M188" s="72">
        <v>36101.370000000003</v>
      </c>
    </row>
    <row r="189" spans="1:13" ht="169.5" x14ac:dyDescent="0.25">
      <c r="A189" s="71" t="s">
        <v>401</v>
      </c>
      <c r="G189" s="71" t="s">
        <v>401</v>
      </c>
      <c r="H189" s="99" t="s">
        <v>260</v>
      </c>
      <c r="I189" s="100"/>
      <c r="J189" s="100"/>
      <c r="K189" s="101"/>
      <c r="L189" s="70" t="s">
        <v>259</v>
      </c>
      <c r="M189" s="72">
        <v>36101.370000000003</v>
      </c>
    </row>
    <row r="190" spans="1:13" ht="158.25" x14ac:dyDescent="0.25">
      <c r="A190" s="74" t="s">
        <v>401</v>
      </c>
      <c r="G190" s="74" t="s">
        <v>401</v>
      </c>
      <c r="H190" s="109" t="s">
        <v>264</v>
      </c>
      <c r="I190" s="110"/>
      <c r="J190" s="110"/>
      <c r="K190" s="111"/>
      <c r="L190" s="73" t="s">
        <v>143</v>
      </c>
      <c r="M190" s="75">
        <v>36101.370000000003</v>
      </c>
    </row>
    <row r="191" spans="1:13" ht="45.75" x14ac:dyDescent="0.25">
      <c r="A191" s="71" t="s">
        <v>409</v>
      </c>
      <c r="G191" s="71" t="s">
        <v>401</v>
      </c>
      <c r="H191" s="99" t="s">
        <v>406</v>
      </c>
      <c r="I191" s="100"/>
      <c r="J191" s="100"/>
      <c r="K191" s="101"/>
      <c r="L191" s="70" t="s">
        <v>405</v>
      </c>
      <c r="M191" s="72">
        <v>346889</v>
      </c>
    </row>
    <row r="192" spans="1:13" ht="225.75" x14ac:dyDescent="0.25">
      <c r="A192" s="71" t="s">
        <v>409</v>
      </c>
      <c r="G192" s="74" t="s">
        <v>401</v>
      </c>
      <c r="H192" s="109" t="s">
        <v>407</v>
      </c>
      <c r="I192" s="110"/>
      <c r="J192" s="110"/>
      <c r="K192" s="111"/>
      <c r="L192" s="73" t="s">
        <v>163</v>
      </c>
      <c r="M192" s="75">
        <v>346889</v>
      </c>
    </row>
    <row r="193" spans="1:13" ht="68.25" x14ac:dyDescent="0.25">
      <c r="A193" s="71" t="s">
        <v>409</v>
      </c>
      <c r="G193" s="71" t="s">
        <v>409</v>
      </c>
      <c r="H193" s="99" t="s">
        <v>176</v>
      </c>
      <c r="I193" s="100"/>
      <c r="J193" s="100"/>
      <c r="K193" s="101"/>
      <c r="L193" s="70" t="s">
        <v>408</v>
      </c>
      <c r="M193" s="72">
        <v>1040000</v>
      </c>
    </row>
    <row r="194" spans="1:13" ht="34.5" x14ac:dyDescent="0.25">
      <c r="A194" s="71" t="s">
        <v>409</v>
      </c>
      <c r="G194" s="71" t="s">
        <v>409</v>
      </c>
      <c r="H194" s="99" t="s">
        <v>178</v>
      </c>
      <c r="I194" s="100"/>
      <c r="J194" s="100"/>
      <c r="K194" s="101"/>
      <c r="L194" s="70" t="s">
        <v>177</v>
      </c>
      <c r="M194" s="72">
        <v>1040000</v>
      </c>
    </row>
    <row r="195" spans="1:13" ht="34.5" x14ac:dyDescent="0.25">
      <c r="A195" s="74" t="s">
        <v>409</v>
      </c>
      <c r="G195" s="71" t="s">
        <v>409</v>
      </c>
      <c r="H195" s="99" t="s">
        <v>256</v>
      </c>
      <c r="I195" s="100"/>
      <c r="J195" s="100"/>
      <c r="K195" s="101"/>
      <c r="L195" s="70" t="s">
        <v>255</v>
      </c>
      <c r="M195" s="72">
        <v>1040000</v>
      </c>
    </row>
    <row r="196" spans="1:13" ht="45.75" x14ac:dyDescent="0.25">
      <c r="A196" s="71" t="s">
        <v>411</v>
      </c>
      <c r="G196" s="71" t="s">
        <v>409</v>
      </c>
      <c r="H196" s="99" t="s">
        <v>406</v>
      </c>
      <c r="I196" s="100"/>
      <c r="J196" s="100"/>
      <c r="K196" s="101"/>
      <c r="L196" s="70" t="s">
        <v>405</v>
      </c>
      <c r="M196" s="72">
        <v>1040000</v>
      </c>
    </row>
    <row r="197" spans="1:13" ht="225.75" x14ac:dyDescent="0.25">
      <c r="A197" s="71" t="s">
        <v>411</v>
      </c>
      <c r="G197" s="74" t="s">
        <v>409</v>
      </c>
      <c r="H197" s="109" t="s">
        <v>407</v>
      </c>
      <c r="I197" s="110"/>
      <c r="J197" s="110"/>
      <c r="K197" s="111"/>
      <c r="L197" s="73" t="s">
        <v>163</v>
      </c>
      <c r="M197" s="75">
        <v>1040000</v>
      </c>
    </row>
    <row r="198" spans="1:13" ht="45.75" x14ac:dyDescent="0.25">
      <c r="A198" s="71" t="s">
        <v>411</v>
      </c>
      <c r="G198" s="71" t="s">
        <v>411</v>
      </c>
      <c r="H198" s="99" t="s">
        <v>176</v>
      </c>
      <c r="I198" s="100"/>
      <c r="J198" s="100"/>
      <c r="K198" s="101"/>
      <c r="L198" s="70" t="s">
        <v>410</v>
      </c>
      <c r="M198" s="72">
        <v>2100</v>
      </c>
    </row>
    <row r="199" spans="1:13" ht="34.5" x14ac:dyDescent="0.25">
      <c r="A199" s="71" t="s">
        <v>411</v>
      </c>
      <c r="G199" s="71" t="s">
        <v>411</v>
      </c>
      <c r="H199" s="99" t="s">
        <v>178</v>
      </c>
      <c r="I199" s="100"/>
      <c r="J199" s="100"/>
      <c r="K199" s="101"/>
      <c r="L199" s="70" t="s">
        <v>177</v>
      </c>
      <c r="M199" s="72">
        <v>2100</v>
      </c>
    </row>
    <row r="200" spans="1:13" ht="34.5" x14ac:dyDescent="0.25">
      <c r="A200" s="71" t="s">
        <v>411</v>
      </c>
      <c r="G200" s="71" t="s">
        <v>411</v>
      </c>
      <c r="H200" s="99" t="s">
        <v>256</v>
      </c>
      <c r="I200" s="100"/>
      <c r="J200" s="100"/>
      <c r="K200" s="101"/>
      <c r="L200" s="70" t="s">
        <v>255</v>
      </c>
      <c r="M200" s="72">
        <v>2100</v>
      </c>
    </row>
    <row r="201" spans="1:13" ht="79.5" x14ac:dyDescent="0.25">
      <c r="A201" s="74" t="s">
        <v>411</v>
      </c>
      <c r="G201" s="71" t="s">
        <v>411</v>
      </c>
      <c r="H201" s="99" t="s">
        <v>317</v>
      </c>
      <c r="I201" s="100"/>
      <c r="J201" s="100"/>
      <c r="K201" s="101"/>
      <c r="L201" s="70" t="s">
        <v>316</v>
      </c>
      <c r="M201" s="72">
        <v>2100</v>
      </c>
    </row>
    <row r="202" spans="1:13" ht="124.5" x14ac:dyDescent="0.25">
      <c r="A202" s="71" t="s">
        <v>411</v>
      </c>
      <c r="G202" s="71" t="s">
        <v>411</v>
      </c>
      <c r="H202" s="99" t="s">
        <v>413</v>
      </c>
      <c r="I202" s="100"/>
      <c r="J202" s="100"/>
      <c r="K202" s="101"/>
      <c r="L202" s="70" t="s">
        <v>412</v>
      </c>
      <c r="M202" s="72">
        <v>1250</v>
      </c>
    </row>
    <row r="203" spans="1:13" ht="169.5" x14ac:dyDescent="0.25">
      <c r="A203" s="74" t="s">
        <v>411</v>
      </c>
      <c r="G203" s="74" t="s">
        <v>411</v>
      </c>
      <c r="H203" s="109" t="s">
        <v>414</v>
      </c>
      <c r="I203" s="110"/>
      <c r="J203" s="110"/>
      <c r="K203" s="111"/>
      <c r="L203" s="73" t="s">
        <v>166</v>
      </c>
      <c r="M203" s="75">
        <v>1250</v>
      </c>
    </row>
    <row r="204" spans="1:13" ht="158.25" x14ac:dyDescent="0.25">
      <c r="A204" s="71" t="s">
        <v>416</v>
      </c>
      <c r="G204" s="71" t="s">
        <v>411</v>
      </c>
      <c r="H204" s="99" t="s">
        <v>403</v>
      </c>
      <c r="I204" s="100"/>
      <c r="J204" s="100"/>
      <c r="K204" s="101"/>
      <c r="L204" s="70" t="s">
        <v>402</v>
      </c>
      <c r="M204" s="72">
        <v>850</v>
      </c>
    </row>
    <row r="205" spans="1:13" ht="214.5" x14ac:dyDescent="0.25">
      <c r="A205" s="71" t="s">
        <v>416</v>
      </c>
      <c r="G205" s="74" t="s">
        <v>411</v>
      </c>
      <c r="H205" s="109" t="s">
        <v>404</v>
      </c>
      <c r="I205" s="110"/>
      <c r="J205" s="110"/>
      <c r="K205" s="111"/>
      <c r="L205" s="73" t="s">
        <v>161</v>
      </c>
      <c r="M205" s="75">
        <v>850</v>
      </c>
    </row>
    <row r="206" spans="1:13" ht="90.75" x14ac:dyDescent="0.25">
      <c r="A206" s="71" t="s">
        <v>416</v>
      </c>
      <c r="G206" s="71" t="s">
        <v>416</v>
      </c>
      <c r="H206" s="99" t="s">
        <v>176</v>
      </c>
      <c r="I206" s="100"/>
      <c r="J206" s="100"/>
      <c r="K206" s="101"/>
      <c r="L206" s="70" t="s">
        <v>415</v>
      </c>
      <c r="M206" s="72">
        <v>30740</v>
      </c>
    </row>
    <row r="207" spans="1:13" ht="34.5" x14ac:dyDescent="0.25">
      <c r="A207" s="71" t="s">
        <v>416</v>
      </c>
      <c r="G207" s="71" t="s">
        <v>416</v>
      </c>
      <c r="H207" s="99" t="s">
        <v>178</v>
      </c>
      <c r="I207" s="100"/>
      <c r="J207" s="100"/>
      <c r="K207" s="101"/>
      <c r="L207" s="70" t="s">
        <v>177</v>
      </c>
      <c r="M207" s="72">
        <v>30740</v>
      </c>
    </row>
    <row r="208" spans="1:13" ht="34.5" x14ac:dyDescent="0.25">
      <c r="A208" s="71" t="s">
        <v>416</v>
      </c>
      <c r="G208" s="71" t="s">
        <v>416</v>
      </c>
      <c r="H208" s="99" t="s">
        <v>256</v>
      </c>
      <c r="I208" s="100"/>
      <c r="J208" s="100"/>
      <c r="K208" s="101"/>
      <c r="L208" s="70" t="s">
        <v>255</v>
      </c>
      <c r="M208" s="72">
        <v>30740</v>
      </c>
    </row>
    <row r="209" spans="1:13" ht="79.5" x14ac:dyDescent="0.25">
      <c r="A209" s="74" t="s">
        <v>416</v>
      </c>
      <c r="G209" s="71" t="s">
        <v>416</v>
      </c>
      <c r="H209" s="99" t="s">
        <v>317</v>
      </c>
      <c r="I209" s="100"/>
      <c r="J209" s="100"/>
      <c r="K209" s="101"/>
      <c r="L209" s="70" t="s">
        <v>316</v>
      </c>
      <c r="M209" s="72">
        <v>30740</v>
      </c>
    </row>
    <row r="210" spans="1:13" ht="124.5" x14ac:dyDescent="0.25">
      <c r="A210" s="71" t="s">
        <v>416</v>
      </c>
      <c r="G210" s="71" t="s">
        <v>416</v>
      </c>
      <c r="H210" s="99" t="s">
        <v>413</v>
      </c>
      <c r="I210" s="100"/>
      <c r="J210" s="100"/>
      <c r="K210" s="101"/>
      <c r="L210" s="70" t="s">
        <v>412</v>
      </c>
      <c r="M210" s="72">
        <v>4490</v>
      </c>
    </row>
    <row r="211" spans="1:13" ht="169.5" x14ac:dyDescent="0.25">
      <c r="A211" s="74" t="s">
        <v>416</v>
      </c>
      <c r="G211" s="74" t="s">
        <v>416</v>
      </c>
      <c r="H211" s="109" t="s">
        <v>414</v>
      </c>
      <c r="I211" s="110"/>
      <c r="J211" s="110"/>
      <c r="K211" s="111"/>
      <c r="L211" s="73" t="s">
        <v>166</v>
      </c>
      <c r="M211" s="75">
        <v>4490</v>
      </c>
    </row>
    <row r="212" spans="1:13" ht="124.5" x14ac:dyDescent="0.25">
      <c r="A212" s="71" t="s">
        <v>416</v>
      </c>
      <c r="G212" s="71" t="s">
        <v>416</v>
      </c>
      <c r="H212" s="99" t="s">
        <v>418</v>
      </c>
      <c r="I212" s="100"/>
      <c r="J212" s="100"/>
      <c r="K212" s="101"/>
      <c r="L212" s="70" t="s">
        <v>417</v>
      </c>
      <c r="M212" s="72">
        <v>150</v>
      </c>
    </row>
    <row r="213" spans="1:13" ht="180.75" x14ac:dyDescent="0.25">
      <c r="A213" s="74" t="s">
        <v>416</v>
      </c>
      <c r="G213" s="74" t="s">
        <v>416</v>
      </c>
      <c r="H213" s="109" t="s">
        <v>419</v>
      </c>
      <c r="I213" s="110"/>
      <c r="J213" s="110"/>
      <c r="K213" s="111"/>
      <c r="L213" s="73" t="s">
        <v>167</v>
      </c>
      <c r="M213" s="75">
        <v>150</v>
      </c>
    </row>
    <row r="214" spans="1:13" ht="135.75" x14ac:dyDescent="0.25">
      <c r="A214" s="71" t="s">
        <v>416</v>
      </c>
      <c r="G214" s="71" t="s">
        <v>416</v>
      </c>
      <c r="H214" s="99" t="s">
        <v>319</v>
      </c>
      <c r="I214" s="100"/>
      <c r="J214" s="100"/>
      <c r="K214" s="101"/>
      <c r="L214" s="70" t="s">
        <v>318</v>
      </c>
      <c r="M214" s="72">
        <v>7000</v>
      </c>
    </row>
    <row r="215" spans="1:13" ht="192" x14ac:dyDescent="0.25">
      <c r="A215" s="74" t="s">
        <v>416</v>
      </c>
      <c r="G215" s="74" t="s">
        <v>416</v>
      </c>
      <c r="H215" s="109" t="s">
        <v>420</v>
      </c>
      <c r="I215" s="110"/>
      <c r="J215" s="110"/>
      <c r="K215" s="111"/>
      <c r="L215" s="73" t="s">
        <v>168</v>
      </c>
      <c r="M215" s="75">
        <v>7000</v>
      </c>
    </row>
    <row r="216" spans="1:13" ht="169.5" x14ac:dyDescent="0.25">
      <c r="A216" s="71" t="s">
        <v>416</v>
      </c>
      <c r="G216" s="71" t="s">
        <v>416</v>
      </c>
      <c r="H216" s="99" t="s">
        <v>422</v>
      </c>
      <c r="I216" s="100"/>
      <c r="J216" s="100"/>
      <c r="K216" s="101"/>
      <c r="L216" s="70" t="s">
        <v>421</v>
      </c>
      <c r="M216" s="72">
        <v>250</v>
      </c>
    </row>
    <row r="217" spans="1:13" ht="225.75" x14ac:dyDescent="0.25">
      <c r="A217" s="74" t="s">
        <v>416</v>
      </c>
      <c r="G217" s="74" t="s">
        <v>416</v>
      </c>
      <c r="H217" s="109" t="s">
        <v>424</v>
      </c>
      <c r="I217" s="110"/>
      <c r="J217" s="110"/>
      <c r="K217" s="111"/>
      <c r="L217" s="73" t="s">
        <v>423</v>
      </c>
      <c r="M217" s="75">
        <v>250</v>
      </c>
    </row>
    <row r="218" spans="1:13" ht="147" x14ac:dyDescent="0.25">
      <c r="A218" s="71" t="s">
        <v>416</v>
      </c>
      <c r="G218" s="71" t="s">
        <v>416</v>
      </c>
      <c r="H218" s="99" t="s">
        <v>426</v>
      </c>
      <c r="I218" s="100"/>
      <c r="J218" s="100"/>
      <c r="K218" s="101"/>
      <c r="L218" s="70" t="s">
        <v>425</v>
      </c>
      <c r="M218" s="72">
        <v>2300</v>
      </c>
    </row>
    <row r="219" spans="1:13" ht="270.75" x14ac:dyDescent="0.25">
      <c r="A219" s="74" t="s">
        <v>416</v>
      </c>
      <c r="G219" s="74" t="s">
        <v>416</v>
      </c>
      <c r="H219" s="109" t="s">
        <v>428</v>
      </c>
      <c r="I219" s="110"/>
      <c r="J219" s="110"/>
      <c r="K219" s="111"/>
      <c r="L219" s="73" t="s">
        <v>427</v>
      </c>
      <c r="M219" s="75">
        <v>2300</v>
      </c>
    </row>
    <row r="220" spans="1:13" ht="124.5" x14ac:dyDescent="0.25">
      <c r="A220" s="71" t="s">
        <v>416</v>
      </c>
      <c r="G220" s="71" t="s">
        <v>416</v>
      </c>
      <c r="H220" s="99" t="s">
        <v>430</v>
      </c>
      <c r="I220" s="100"/>
      <c r="J220" s="100"/>
      <c r="K220" s="101"/>
      <c r="L220" s="70" t="s">
        <v>429</v>
      </c>
      <c r="M220" s="72">
        <v>2500</v>
      </c>
    </row>
    <row r="221" spans="1:13" ht="180.75" x14ac:dyDescent="0.25">
      <c r="A221" s="74" t="s">
        <v>416</v>
      </c>
      <c r="G221" s="74" t="s">
        <v>416</v>
      </c>
      <c r="H221" s="109" t="s">
        <v>432</v>
      </c>
      <c r="I221" s="110"/>
      <c r="J221" s="110"/>
      <c r="K221" s="111"/>
      <c r="L221" s="73" t="s">
        <v>431</v>
      </c>
      <c r="M221" s="75">
        <v>2500</v>
      </c>
    </row>
    <row r="222" spans="1:13" ht="158.25" x14ac:dyDescent="0.25">
      <c r="G222" s="71" t="s">
        <v>416</v>
      </c>
      <c r="H222" s="99" t="s">
        <v>403</v>
      </c>
      <c r="I222" s="100"/>
      <c r="J222" s="100"/>
      <c r="K222" s="101"/>
      <c r="L222" s="70" t="s">
        <v>402</v>
      </c>
      <c r="M222" s="72">
        <v>14050</v>
      </c>
    </row>
    <row r="223" spans="1:13" ht="214.5" x14ac:dyDescent="0.25">
      <c r="G223" s="74" t="s">
        <v>416</v>
      </c>
      <c r="H223" s="109" t="s">
        <v>404</v>
      </c>
      <c r="I223" s="110"/>
      <c r="J223" s="110"/>
      <c r="K223" s="111"/>
      <c r="L223" s="73" t="s">
        <v>161</v>
      </c>
      <c r="M223" s="75">
        <v>14050</v>
      </c>
    </row>
  </sheetData>
  <mergeCells count="220">
    <mergeCell ref="H219:K219"/>
    <mergeCell ref="H220:K220"/>
    <mergeCell ref="H221:K221"/>
    <mergeCell ref="H222:K222"/>
    <mergeCell ref="H223:K223"/>
    <mergeCell ref="H214:K214"/>
    <mergeCell ref="H215:K215"/>
    <mergeCell ref="H216:K216"/>
    <mergeCell ref="H217:K217"/>
    <mergeCell ref="H218:K218"/>
    <mergeCell ref="H209:K209"/>
    <mergeCell ref="H210:K210"/>
    <mergeCell ref="H211:K211"/>
    <mergeCell ref="H212:K212"/>
    <mergeCell ref="H213:K213"/>
    <mergeCell ref="H204:K204"/>
    <mergeCell ref="H205:K205"/>
    <mergeCell ref="H206:K206"/>
    <mergeCell ref="H207:K207"/>
    <mergeCell ref="H208:K208"/>
    <mergeCell ref="H199:K199"/>
    <mergeCell ref="H200:K200"/>
    <mergeCell ref="H201:K201"/>
    <mergeCell ref="H202:K202"/>
    <mergeCell ref="H203:K203"/>
    <mergeCell ref="H194:K194"/>
    <mergeCell ref="H195:K195"/>
    <mergeCell ref="H196:K196"/>
    <mergeCell ref="H197:K197"/>
    <mergeCell ref="H198:K198"/>
    <mergeCell ref="H189:K189"/>
    <mergeCell ref="H190:K190"/>
    <mergeCell ref="H191:K191"/>
    <mergeCell ref="H192:K192"/>
    <mergeCell ref="H193:K193"/>
    <mergeCell ref="H184:K184"/>
    <mergeCell ref="H185:K185"/>
    <mergeCell ref="H186:K186"/>
    <mergeCell ref="H187:K187"/>
    <mergeCell ref="H188:K188"/>
    <mergeCell ref="H179:K179"/>
    <mergeCell ref="H180:K180"/>
    <mergeCell ref="H181:K181"/>
    <mergeCell ref="H182:K182"/>
    <mergeCell ref="H183:K183"/>
    <mergeCell ref="H174:K174"/>
    <mergeCell ref="H175:K175"/>
    <mergeCell ref="H176:K176"/>
    <mergeCell ref="H177:K177"/>
    <mergeCell ref="H178:K178"/>
    <mergeCell ref="H169:K169"/>
    <mergeCell ref="H170:K170"/>
    <mergeCell ref="H171:K171"/>
    <mergeCell ref="H172:K172"/>
    <mergeCell ref="H173:K173"/>
    <mergeCell ref="H164:K164"/>
    <mergeCell ref="H165:K165"/>
    <mergeCell ref="H166:K166"/>
    <mergeCell ref="H167:K167"/>
    <mergeCell ref="H168:K168"/>
    <mergeCell ref="H159:K159"/>
    <mergeCell ref="H160:K160"/>
    <mergeCell ref="H161:K161"/>
    <mergeCell ref="H162:K162"/>
    <mergeCell ref="H163:K163"/>
    <mergeCell ref="H154:K154"/>
    <mergeCell ref="H155:K155"/>
    <mergeCell ref="H156:K156"/>
    <mergeCell ref="H157:K157"/>
    <mergeCell ref="H158:K158"/>
    <mergeCell ref="H149:K149"/>
    <mergeCell ref="H150:K150"/>
    <mergeCell ref="H151:K151"/>
    <mergeCell ref="H152:K152"/>
    <mergeCell ref="H153:K153"/>
    <mergeCell ref="H144:K144"/>
    <mergeCell ref="H145:K145"/>
    <mergeCell ref="H146:K146"/>
    <mergeCell ref="H147:K147"/>
    <mergeCell ref="H148:K148"/>
    <mergeCell ref="H139:K139"/>
    <mergeCell ref="H140:K140"/>
    <mergeCell ref="H141:K141"/>
    <mergeCell ref="H142:K142"/>
    <mergeCell ref="H143:K143"/>
    <mergeCell ref="H134:K134"/>
    <mergeCell ref="H135:K135"/>
    <mergeCell ref="H136:K136"/>
    <mergeCell ref="H137:K137"/>
    <mergeCell ref="H138:K138"/>
    <mergeCell ref="H129:K129"/>
    <mergeCell ref="H130:K130"/>
    <mergeCell ref="H131:K131"/>
    <mergeCell ref="H132:K132"/>
    <mergeCell ref="H133:K133"/>
    <mergeCell ref="H124:K124"/>
    <mergeCell ref="H125:K125"/>
    <mergeCell ref="H126:K126"/>
    <mergeCell ref="H127:K127"/>
    <mergeCell ref="H128:K128"/>
    <mergeCell ref="H119:K119"/>
    <mergeCell ref="H120:K120"/>
    <mergeCell ref="H121:K121"/>
    <mergeCell ref="H122:K122"/>
    <mergeCell ref="H123:K123"/>
    <mergeCell ref="H114:K114"/>
    <mergeCell ref="H115:K115"/>
    <mergeCell ref="H116:K116"/>
    <mergeCell ref="H117:K117"/>
    <mergeCell ref="H118:K118"/>
    <mergeCell ref="H109:K109"/>
    <mergeCell ref="H110:K110"/>
    <mergeCell ref="H111:K111"/>
    <mergeCell ref="H112:K112"/>
    <mergeCell ref="H113:K113"/>
    <mergeCell ref="H104:K104"/>
    <mergeCell ref="H105:K105"/>
    <mergeCell ref="H106:K106"/>
    <mergeCell ref="H107:K107"/>
    <mergeCell ref="H108:K108"/>
    <mergeCell ref="H99:K99"/>
    <mergeCell ref="H100:K100"/>
    <mergeCell ref="H101:K101"/>
    <mergeCell ref="H102:K102"/>
    <mergeCell ref="H103:K103"/>
    <mergeCell ref="H94:K94"/>
    <mergeCell ref="H95:K95"/>
    <mergeCell ref="H96:K96"/>
    <mergeCell ref="H97:K97"/>
    <mergeCell ref="H98:K98"/>
    <mergeCell ref="H89:K89"/>
    <mergeCell ref="H90:K90"/>
    <mergeCell ref="H91:K91"/>
    <mergeCell ref="H92:K92"/>
    <mergeCell ref="H93:K93"/>
    <mergeCell ref="H84:K84"/>
    <mergeCell ref="H85:K85"/>
    <mergeCell ref="H86:K86"/>
    <mergeCell ref="H87:K87"/>
    <mergeCell ref="H88:K88"/>
    <mergeCell ref="H79:K79"/>
    <mergeCell ref="H80:K80"/>
    <mergeCell ref="H81:K81"/>
    <mergeCell ref="H82:K82"/>
    <mergeCell ref="H83:K83"/>
    <mergeCell ref="H74:K74"/>
    <mergeCell ref="H75:K75"/>
    <mergeCell ref="H76:K76"/>
    <mergeCell ref="H77:K77"/>
    <mergeCell ref="H78:K78"/>
    <mergeCell ref="H69:K69"/>
    <mergeCell ref="H70:K70"/>
    <mergeCell ref="H71:K71"/>
    <mergeCell ref="H72:K72"/>
    <mergeCell ref="H73:K73"/>
    <mergeCell ref="H64:K64"/>
    <mergeCell ref="H65:K65"/>
    <mergeCell ref="H66:K66"/>
    <mergeCell ref="H67:K67"/>
    <mergeCell ref="H68:K68"/>
    <mergeCell ref="H59:K59"/>
    <mergeCell ref="H60:K60"/>
    <mergeCell ref="H61:K61"/>
    <mergeCell ref="H62:K62"/>
    <mergeCell ref="H63:K63"/>
    <mergeCell ref="H54:K54"/>
    <mergeCell ref="H55:K55"/>
    <mergeCell ref="H56:K56"/>
    <mergeCell ref="H57:K57"/>
    <mergeCell ref="H58:K58"/>
    <mergeCell ref="H49:K49"/>
    <mergeCell ref="H50:K50"/>
    <mergeCell ref="H51:K51"/>
    <mergeCell ref="H52:K52"/>
    <mergeCell ref="H53:K53"/>
    <mergeCell ref="H44:K44"/>
    <mergeCell ref="H45:K45"/>
    <mergeCell ref="H46:K46"/>
    <mergeCell ref="H47:K47"/>
    <mergeCell ref="H48:K48"/>
    <mergeCell ref="H39:K39"/>
    <mergeCell ref="H40:K40"/>
    <mergeCell ref="H41:K41"/>
    <mergeCell ref="H42:K42"/>
    <mergeCell ref="H43:K43"/>
    <mergeCell ref="H34:K34"/>
    <mergeCell ref="H35:K35"/>
    <mergeCell ref="H36:K36"/>
    <mergeCell ref="H37:K37"/>
    <mergeCell ref="H38:K38"/>
    <mergeCell ref="H29:K29"/>
    <mergeCell ref="H30:K30"/>
    <mergeCell ref="H31:K31"/>
    <mergeCell ref="H32:K32"/>
    <mergeCell ref="H33:K33"/>
    <mergeCell ref="H24:K24"/>
    <mergeCell ref="H25:K25"/>
    <mergeCell ref="H26:K26"/>
    <mergeCell ref="H27:K27"/>
    <mergeCell ref="H28:K28"/>
    <mergeCell ref="H19:K19"/>
    <mergeCell ref="H20:K20"/>
    <mergeCell ref="H21:K21"/>
    <mergeCell ref="H22:K22"/>
    <mergeCell ref="H23:K23"/>
    <mergeCell ref="G14:K14"/>
    <mergeCell ref="G15:K15"/>
    <mergeCell ref="H16:K16"/>
    <mergeCell ref="H17:K17"/>
    <mergeCell ref="H18:K18"/>
    <mergeCell ref="B15:E15"/>
    <mergeCell ref="A11:B11"/>
    <mergeCell ref="A12:A13"/>
    <mergeCell ref="B12:B13"/>
    <mergeCell ref="C1:D1"/>
    <mergeCell ref="C2:D2"/>
    <mergeCell ref="C3:D3"/>
    <mergeCell ref="C4:D4"/>
    <mergeCell ref="C5:D5"/>
    <mergeCell ref="C6:D6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65" fitToHeight="1000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2" t="s">
        <v>24</v>
      </c>
      <c r="C1" s="3"/>
      <c r="D1" s="8"/>
      <c r="E1" s="8"/>
    </row>
    <row r="2" spans="2:5" x14ac:dyDescent="0.2">
      <c r="B2" s="2" t="s">
        <v>25</v>
      </c>
      <c r="C2" s="3"/>
      <c r="D2" s="8"/>
      <c r="E2" s="8"/>
    </row>
    <row r="3" spans="2:5" x14ac:dyDescent="0.2">
      <c r="B3" s="4"/>
      <c r="C3" s="4"/>
      <c r="D3" s="9"/>
      <c r="E3" s="9"/>
    </row>
    <row r="4" spans="2:5" ht="38.25" x14ac:dyDescent="0.2">
      <c r="B4" s="5" t="s">
        <v>26</v>
      </c>
      <c r="C4" s="4"/>
      <c r="D4" s="9"/>
      <c r="E4" s="9"/>
    </row>
    <row r="5" spans="2:5" x14ac:dyDescent="0.2">
      <c r="B5" s="4"/>
      <c r="C5" s="4"/>
      <c r="D5" s="9"/>
      <c r="E5" s="9"/>
    </row>
    <row r="6" spans="2:5" ht="25.5" x14ac:dyDescent="0.2">
      <c r="B6" s="2" t="s">
        <v>27</v>
      </c>
      <c r="C6" s="3"/>
      <c r="D6" s="8"/>
      <c r="E6" s="10" t="s">
        <v>28</v>
      </c>
    </row>
    <row r="7" spans="2:5" ht="13.5" thickBot="1" x14ac:dyDescent="0.25">
      <c r="B7" s="4"/>
      <c r="C7" s="4"/>
      <c r="D7" s="9"/>
      <c r="E7" s="9"/>
    </row>
    <row r="8" spans="2:5" ht="39" thickBot="1" x14ac:dyDescent="0.25">
      <c r="B8" s="6" t="s">
        <v>29</v>
      </c>
      <c r="C8" s="7"/>
      <c r="D8" s="11"/>
      <c r="E8" s="12">
        <v>44</v>
      </c>
    </row>
    <row r="9" spans="2:5" x14ac:dyDescent="0.2">
      <c r="B9" s="4"/>
      <c r="C9" s="4"/>
      <c r="D9" s="9"/>
      <c r="E9" s="9"/>
    </row>
    <row r="10" spans="2:5" x14ac:dyDescent="0.2">
      <c r="B10" s="4"/>
      <c r="C10" s="4"/>
      <c r="D10" s="9"/>
      <c r="E1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9"/>
  <sheetViews>
    <sheetView tabSelected="1" topLeftCell="A145" workbookViewId="0">
      <selection activeCell="G158" sqref="G158"/>
    </sheetView>
  </sheetViews>
  <sheetFormatPr defaultRowHeight="12.75" x14ac:dyDescent="0.2"/>
  <cols>
    <col min="1" max="1" width="12.7109375" customWidth="1"/>
    <col min="2" max="2" width="9.140625" customWidth="1"/>
    <col min="3" max="3" width="15.28515625" customWidth="1"/>
    <col min="4" max="5" width="9.140625" hidden="1" customWidth="1"/>
    <col min="6" max="6" width="57.5703125" customWidth="1"/>
    <col min="7" max="7" width="18.5703125" customWidth="1"/>
  </cols>
  <sheetData>
    <row r="1" spans="1:12" x14ac:dyDescent="0.2">
      <c r="G1" s="108" t="s">
        <v>3</v>
      </c>
      <c r="H1" s="108"/>
    </row>
    <row r="2" spans="1:12" x14ac:dyDescent="0.2">
      <c r="G2" s="108" t="s">
        <v>9</v>
      </c>
      <c r="H2" s="108"/>
    </row>
    <row r="3" spans="1:12" x14ac:dyDescent="0.2">
      <c r="G3" s="108" t="s">
        <v>4</v>
      </c>
      <c r="H3" s="108"/>
    </row>
    <row r="4" spans="1:12" x14ac:dyDescent="0.2">
      <c r="G4" s="108" t="s">
        <v>10</v>
      </c>
      <c r="H4" s="108"/>
    </row>
    <row r="5" spans="1:12" x14ac:dyDescent="0.2">
      <c r="G5" s="108" t="s">
        <v>4</v>
      </c>
      <c r="H5" s="108"/>
    </row>
    <row r="6" spans="1:12" x14ac:dyDescent="0.2">
      <c r="G6" s="108" t="s">
        <v>433</v>
      </c>
      <c r="H6" s="108"/>
    </row>
    <row r="7" spans="1:12" ht="38.25" customHeight="1" x14ac:dyDescent="0.2">
      <c r="A7" s="121" t="s">
        <v>434</v>
      </c>
      <c r="B7" s="121"/>
      <c r="C7" s="121"/>
      <c r="D7" s="121"/>
      <c r="E7" s="121"/>
      <c r="F7" s="121"/>
      <c r="G7" s="121"/>
      <c r="H7" s="121"/>
    </row>
    <row r="8" spans="1:12" ht="19.5" customHeight="1" x14ac:dyDescent="0.2">
      <c r="A8" s="79"/>
      <c r="B8" s="81"/>
      <c r="C8" s="81"/>
      <c r="D8" s="81"/>
      <c r="E8" s="81"/>
      <c r="F8" s="81"/>
      <c r="G8" s="122" t="s">
        <v>60</v>
      </c>
      <c r="H8" s="122"/>
    </row>
    <row r="9" spans="1:12" ht="12.75" customHeight="1" x14ac:dyDescent="0.2">
      <c r="A9" s="123" t="s">
        <v>435</v>
      </c>
      <c r="B9" s="123" t="s">
        <v>470</v>
      </c>
      <c r="C9" s="123"/>
      <c r="D9" s="123"/>
      <c r="E9" s="123"/>
      <c r="F9" s="123" t="s">
        <v>436</v>
      </c>
      <c r="G9" s="124" t="s">
        <v>41</v>
      </c>
      <c r="H9" s="78"/>
    </row>
    <row r="10" spans="1:12" x14ac:dyDescent="0.2">
      <c r="A10" s="123"/>
      <c r="B10" s="123"/>
      <c r="C10" s="123"/>
      <c r="D10" s="123"/>
      <c r="E10" s="123"/>
      <c r="F10" s="123"/>
      <c r="G10" s="125"/>
      <c r="H10" s="78"/>
    </row>
    <row r="11" spans="1:12" x14ac:dyDescent="0.2">
      <c r="A11" s="123"/>
      <c r="B11" s="123"/>
      <c r="C11" s="123"/>
      <c r="D11" s="123"/>
      <c r="E11" s="123"/>
      <c r="F11" s="123"/>
      <c r="G11" s="126"/>
      <c r="H11" s="78"/>
    </row>
    <row r="12" spans="1:12" x14ac:dyDescent="0.2">
      <c r="A12" s="82">
        <v>1</v>
      </c>
      <c r="B12" s="127">
        <v>2</v>
      </c>
      <c r="C12" s="127"/>
      <c r="D12" s="127"/>
      <c r="E12" s="127"/>
      <c r="F12" s="97">
        <v>3</v>
      </c>
      <c r="G12" s="98" t="s">
        <v>437</v>
      </c>
    </row>
    <row r="13" spans="1:12" ht="17.25" customHeight="1" x14ac:dyDescent="0.2">
      <c r="A13" s="83" t="s">
        <v>11</v>
      </c>
      <c r="B13" s="120"/>
      <c r="C13" s="120"/>
      <c r="D13" s="120"/>
      <c r="E13" s="120"/>
      <c r="F13" s="84" t="s">
        <v>175</v>
      </c>
      <c r="G13" s="85">
        <f>G14</f>
        <v>12148.62</v>
      </c>
      <c r="L13" s="80"/>
    </row>
    <row r="14" spans="1:12" x14ac:dyDescent="0.2">
      <c r="A14" s="83" t="s">
        <v>11</v>
      </c>
      <c r="B14" s="118" t="s">
        <v>182</v>
      </c>
      <c r="C14" s="118"/>
      <c r="D14" s="118"/>
      <c r="E14" s="118"/>
      <c r="F14" s="86" t="s">
        <v>181</v>
      </c>
      <c r="G14" s="85">
        <v>12148.62</v>
      </c>
      <c r="I14" s="77"/>
      <c r="J14" s="77"/>
    </row>
    <row r="15" spans="1:12" ht="22.5" x14ac:dyDescent="0.2">
      <c r="A15" s="87" t="s">
        <v>11</v>
      </c>
      <c r="B15" s="119" t="s">
        <v>183</v>
      </c>
      <c r="C15" s="119"/>
      <c r="D15" s="119"/>
      <c r="E15" s="119"/>
      <c r="F15" s="88" t="s">
        <v>471</v>
      </c>
      <c r="G15" s="89">
        <v>11970.99</v>
      </c>
      <c r="I15" s="77"/>
      <c r="J15" s="77"/>
    </row>
    <row r="16" spans="1:12" x14ac:dyDescent="0.2">
      <c r="A16" s="87" t="s">
        <v>11</v>
      </c>
      <c r="B16" s="119" t="s">
        <v>184</v>
      </c>
      <c r="C16" s="119"/>
      <c r="D16" s="119"/>
      <c r="E16" s="119"/>
      <c r="F16" s="88" t="s">
        <v>35</v>
      </c>
      <c r="G16" s="89">
        <v>262.74</v>
      </c>
      <c r="I16" s="77"/>
      <c r="J16" s="77"/>
    </row>
    <row r="17" spans="1:10" x14ac:dyDescent="0.2">
      <c r="A17" s="83" t="s">
        <v>11</v>
      </c>
      <c r="B17" s="118" t="s">
        <v>186</v>
      </c>
      <c r="C17" s="118"/>
      <c r="D17" s="118"/>
      <c r="E17" s="118"/>
      <c r="F17" s="86" t="s">
        <v>185</v>
      </c>
      <c r="G17" s="85">
        <v>-85.11</v>
      </c>
      <c r="I17" s="77"/>
      <c r="J17" s="77"/>
    </row>
    <row r="18" spans="1:10" x14ac:dyDescent="0.2">
      <c r="A18" s="87" t="s">
        <v>11</v>
      </c>
      <c r="B18" s="119" t="s">
        <v>188</v>
      </c>
      <c r="C18" s="119"/>
      <c r="D18" s="119"/>
      <c r="E18" s="119"/>
      <c r="F18" s="88" t="s">
        <v>187</v>
      </c>
      <c r="G18" s="89">
        <v>-85.11</v>
      </c>
      <c r="I18" s="77"/>
      <c r="J18" s="77"/>
    </row>
    <row r="19" spans="1:10" x14ac:dyDescent="0.2">
      <c r="A19" s="83" t="s">
        <v>43</v>
      </c>
      <c r="B19" s="120"/>
      <c r="C19" s="120"/>
      <c r="D19" s="120"/>
      <c r="E19" s="120"/>
      <c r="F19" s="84" t="s">
        <v>44</v>
      </c>
      <c r="G19" s="85">
        <v>2267989.1</v>
      </c>
      <c r="I19" s="77"/>
      <c r="J19" s="77"/>
    </row>
    <row r="20" spans="1:10" ht="22.5" x14ac:dyDescent="0.2">
      <c r="A20" s="83" t="s">
        <v>43</v>
      </c>
      <c r="B20" s="118" t="s">
        <v>192</v>
      </c>
      <c r="C20" s="118"/>
      <c r="D20" s="118"/>
      <c r="E20" s="118"/>
      <c r="F20" s="86" t="s">
        <v>191</v>
      </c>
      <c r="G20" s="85">
        <v>2267989.1</v>
      </c>
      <c r="I20" s="77"/>
      <c r="J20" s="77"/>
    </row>
    <row r="21" spans="1:10" ht="67.5" x14ac:dyDescent="0.2">
      <c r="A21" s="87" t="s">
        <v>43</v>
      </c>
      <c r="B21" s="119" t="s">
        <v>195</v>
      </c>
      <c r="C21" s="119"/>
      <c r="D21" s="119"/>
      <c r="E21" s="119"/>
      <c r="F21" s="88" t="s">
        <v>438</v>
      </c>
      <c r="G21" s="89">
        <v>1047038.89</v>
      </c>
      <c r="I21" s="77"/>
      <c r="J21" s="77"/>
    </row>
    <row r="22" spans="1:10" ht="78.75" x14ac:dyDescent="0.2">
      <c r="A22" s="87" t="s">
        <v>43</v>
      </c>
      <c r="B22" s="119" t="s">
        <v>199</v>
      </c>
      <c r="C22" s="119"/>
      <c r="D22" s="119"/>
      <c r="E22" s="119"/>
      <c r="F22" s="88" t="s">
        <v>439</v>
      </c>
      <c r="G22" s="89">
        <v>7363.55</v>
      </c>
      <c r="I22" s="77"/>
      <c r="J22" s="77"/>
    </row>
    <row r="23" spans="1:10" ht="67.5" x14ac:dyDescent="0.2">
      <c r="A23" s="90" t="s">
        <v>43</v>
      </c>
      <c r="B23" s="128" t="s">
        <v>203</v>
      </c>
      <c r="C23" s="128"/>
      <c r="D23" s="128"/>
      <c r="E23" s="128"/>
      <c r="F23" s="91" t="s">
        <v>440</v>
      </c>
      <c r="G23" s="92">
        <v>1392133.65</v>
      </c>
      <c r="I23" s="77"/>
      <c r="J23" s="77"/>
    </row>
    <row r="24" spans="1:10" ht="67.5" x14ac:dyDescent="0.2">
      <c r="A24" s="87" t="s">
        <v>43</v>
      </c>
      <c r="B24" s="119" t="s">
        <v>206</v>
      </c>
      <c r="C24" s="119"/>
      <c r="D24" s="119"/>
      <c r="E24" s="119"/>
      <c r="F24" s="88" t="s">
        <v>441</v>
      </c>
      <c r="G24" s="89">
        <v>-178546.99</v>
      </c>
      <c r="I24" s="77"/>
      <c r="J24" s="77"/>
    </row>
    <row r="25" spans="1:10" x14ac:dyDescent="0.2">
      <c r="A25" s="83" t="s">
        <v>207</v>
      </c>
      <c r="B25" s="118"/>
      <c r="C25" s="118"/>
      <c r="D25" s="118"/>
      <c r="E25" s="118"/>
      <c r="F25" s="86" t="s">
        <v>59</v>
      </c>
      <c r="G25" s="85">
        <f>G26+G32+G38+G40</f>
        <v>109966404.75</v>
      </c>
      <c r="I25" s="77"/>
      <c r="J25" s="77"/>
    </row>
    <row r="26" spans="1:10" x14ac:dyDescent="0.2">
      <c r="A26" s="83" t="s">
        <v>207</v>
      </c>
      <c r="B26" s="118" t="s">
        <v>210</v>
      </c>
      <c r="C26" s="118"/>
      <c r="D26" s="118"/>
      <c r="E26" s="118"/>
      <c r="F26" s="86" t="s">
        <v>0</v>
      </c>
      <c r="G26" s="85">
        <v>98355194.769999996</v>
      </c>
      <c r="I26" s="77"/>
      <c r="J26" s="77"/>
    </row>
    <row r="27" spans="1:10" ht="45" x14ac:dyDescent="0.2">
      <c r="A27" s="87" t="s">
        <v>207</v>
      </c>
      <c r="B27" s="119" t="s">
        <v>212</v>
      </c>
      <c r="C27" s="119"/>
      <c r="D27" s="119"/>
      <c r="E27" s="119"/>
      <c r="F27" s="88" t="s">
        <v>211</v>
      </c>
      <c r="G27" s="89">
        <v>97339815.890000001</v>
      </c>
      <c r="I27" s="77"/>
      <c r="J27" s="77"/>
    </row>
    <row r="28" spans="1:10" ht="67.5" x14ac:dyDescent="0.2">
      <c r="A28" s="87" t="s">
        <v>207</v>
      </c>
      <c r="B28" s="119" t="s">
        <v>214</v>
      </c>
      <c r="C28" s="119"/>
      <c r="D28" s="119"/>
      <c r="E28" s="119"/>
      <c r="F28" s="88" t="s">
        <v>213</v>
      </c>
      <c r="G28" s="89">
        <v>15849.53</v>
      </c>
      <c r="I28" s="77"/>
      <c r="J28" s="77"/>
    </row>
    <row r="29" spans="1:10" ht="33.75" x14ac:dyDescent="0.2">
      <c r="A29" s="87" t="s">
        <v>207</v>
      </c>
      <c r="B29" s="119" t="s">
        <v>216</v>
      </c>
      <c r="C29" s="119"/>
      <c r="D29" s="119"/>
      <c r="E29" s="119"/>
      <c r="F29" s="88" t="s">
        <v>215</v>
      </c>
      <c r="G29" s="89">
        <v>557103.30000000005</v>
      </c>
      <c r="I29" s="77"/>
      <c r="J29" s="77"/>
    </row>
    <row r="30" spans="1:10" ht="56.25" x14ac:dyDescent="0.2">
      <c r="A30" s="87" t="s">
        <v>207</v>
      </c>
      <c r="B30" s="119" t="s">
        <v>218</v>
      </c>
      <c r="C30" s="119"/>
      <c r="D30" s="119"/>
      <c r="E30" s="119"/>
      <c r="F30" s="88" t="s">
        <v>217</v>
      </c>
      <c r="G30" s="89">
        <v>157426.04999999999</v>
      </c>
      <c r="I30" s="77"/>
      <c r="J30" s="77"/>
    </row>
    <row r="31" spans="1:10" ht="33.75" x14ac:dyDescent="0.2">
      <c r="A31" s="87" t="s">
        <v>207</v>
      </c>
      <c r="B31" s="119" t="s">
        <v>442</v>
      </c>
      <c r="C31" s="119"/>
      <c r="D31" s="119"/>
      <c r="E31" s="119"/>
      <c r="F31" s="88" t="s">
        <v>443</v>
      </c>
      <c r="G31" s="89">
        <v>285000</v>
      </c>
      <c r="I31" s="77"/>
      <c r="J31" s="77"/>
    </row>
    <row r="32" spans="1:10" x14ac:dyDescent="0.2">
      <c r="A32" s="83" t="s">
        <v>207</v>
      </c>
      <c r="B32" s="118" t="s">
        <v>220</v>
      </c>
      <c r="C32" s="118"/>
      <c r="D32" s="118"/>
      <c r="E32" s="118"/>
      <c r="F32" s="86" t="s">
        <v>219</v>
      </c>
      <c r="G32" s="85">
        <v>10417430.890000001</v>
      </c>
      <c r="I32" s="77"/>
      <c r="J32" s="77"/>
    </row>
    <row r="33" spans="1:10" ht="22.5" x14ac:dyDescent="0.2">
      <c r="A33" s="87" t="s">
        <v>207</v>
      </c>
      <c r="B33" s="119" t="s">
        <v>225</v>
      </c>
      <c r="C33" s="119"/>
      <c r="D33" s="119"/>
      <c r="E33" s="119"/>
      <c r="F33" s="88" t="s">
        <v>223</v>
      </c>
      <c r="G33" s="89">
        <v>5887605.1299999999</v>
      </c>
      <c r="I33" s="77"/>
      <c r="J33" s="77"/>
    </row>
    <row r="34" spans="1:10" ht="45" x14ac:dyDescent="0.2">
      <c r="A34" s="87" t="s">
        <v>207</v>
      </c>
      <c r="B34" s="119" t="s">
        <v>229</v>
      </c>
      <c r="C34" s="119"/>
      <c r="D34" s="119"/>
      <c r="E34" s="119"/>
      <c r="F34" s="88" t="s">
        <v>228</v>
      </c>
      <c r="G34" s="89">
        <v>2887272.71</v>
      </c>
      <c r="I34" s="77"/>
      <c r="J34" s="77"/>
    </row>
    <row r="35" spans="1:10" x14ac:dyDescent="0.2">
      <c r="A35" s="87" t="s">
        <v>207</v>
      </c>
      <c r="B35" s="119" t="s">
        <v>231</v>
      </c>
      <c r="C35" s="119"/>
      <c r="D35" s="119"/>
      <c r="E35" s="119"/>
      <c r="F35" s="88" t="s">
        <v>30</v>
      </c>
      <c r="G35" s="89">
        <v>465650.9</v>
      </c>
      <c r="I35" s="77"/>
      <c r="J35" s="77"/>
    </row>
    <row r="36" spans="1:10" x14ac:dyDescent="0.2">
      <c r="A36" s="87" t="s">
        <v>207</v>
      </c>
      <c r="B36" s="119" t="s">
        <v>233</v>
      </c>
      <c r="C36" s="119"/>
      <c r="D36" s="119"/>
      <c r="E36" s="119"/>
      <c r="F36" s="88" t="s">
        <v>2</v>
      </c>
      <c r="G36" s="89">
        <v>508529.02</v>
      </c>
      <c r="I36" s="77"/>
      <c r="J36" s="77"/>
    </row>
    <row r="37" spans="1:10" ht="22.5" x14ac:dyDescent="0.2">
      <c r="A37" s="87" t="s">
        <v>207</v>
      </c>
      <c r="B37" s="119" t="s">
        <v>236</v>
      </c>
      <c r="C37" s="119"/>
      <c r="D37" s="119"/>
      <c r="E37" s="119"/>
      <c r="F37" s="88" t="s">
        <v>235</v>
      </c>
      <c r="G37" s="89">
        <v>668373.13</v>
      </c>
      <c r="I37" s="77"/>
      <c r="J37" s="77"/>
    </row>
    <row r="38" spans="1:10" x14ac:dyDescent="0.2">
      <c r="A38" s="83" t="s">
        <v>207</v>
      </c>
      <c r="B38" s="118" t="s">
        <v>238</v>
      </c>
      <c r="C38" s="118"/>
      <c r="D38" s="118"/>
      <c r="E38" s="118"/>
      <c r="F38" s="86" t="s">
        <v>237</v>
      </c>
      <c r="G38" s="85">
        <v>1188028.44</v>
      </c>
      <c r="I38" s="77"/>
      <c r="J38" s="77"/>
    </row>
    <row r="39" spans="1:10" ht="33.75" x14ac:dyDescent="0.2">
      <c r="A39" s="87" t="s">
        <v>207</v>
      </c>
      <c r="B39" s="119" t="s">
        <v>242</v>
      </c>
      <c r="C39" s="119"/>
      <c r="D39" s="119"/>
      <c r="E39" s="119"/>
      <c r="F39" s="88" t="s">
        <v>241</v>
      </c>
      <c r="G39" s="89">
        <v>1188028.44</v>
      </c>
      <c r="I39" s="77"/>
      <c r="J39" s="77"/>
    </row>
    <row r="40" spans="1:10" x14ac:dyDescent="0.2">
      <c r="A40" s="83" t="s">
        <v>207</v>
      </c>
      <c r="B40" s="118" t="s">
        <v>256</v>
      </c>
      <c r="C40" s="118"/>
      <c r="D40" s="118"/>
      <c r="E40" s="118"/>
      <c r="F40" s="86" t="s">
        <v>255</v>
      </c>
      <c r="G40" s="85">
        <v>5750.65</v>
      </c>
      <c r="I40" s="77"/>
      <c r="J40" s="77"/>
    </row>
    <row r="41" spans="1:10" ht="56.25" x14ac:dyDescent="0.2">
      <c r="A41" s="87" t="s">
        <v>207</v>
      </c>
      <c r="B41" s="119" t="s">
        <v>261</v>
      </c>
      <c r="C41" s="119"/>
      <c r="D41" s="119"/>
      <c r="E41" s="119"/>
      <c r="F41" s="88" t="s">
        <v>444</v>
      </c>
      <c r="G41" s="89">
        <v>5750.65</v>
      </c>
      <c r="I41" s="77"/>
      <c r="J41" s="77"/>
    </row>
    <row r="42" spans="1:10" x14ac:dyDescent="0.2">
      <c r="A42" s="83" t="s">
        <v>263</v>
      </c>
      <c r="B42" s="118"/>
      <c r="C42" s="118"/>
      <c r="D42" s="118"/>
      <c r="E42" s="118"/>
      <c r="F42" s="86" t="s">
        <v>262</v>
      </c>
      <c r="G42" s="85">
        <f>G43</f>
        <v>56459.35</v>
      </c>
      <c r="I42" s="77"/>
      <c r="J42" s="77"/>
    </row>
    <row r="43" spans="1:10" x14ac:dyDescent="0.2">
      <c r="A43" s="83" t="s">
        <v>263</v>
      </c>
      <c r="B43" s="118" t="s">
        <v>256</v>
      </c>
      <c r="C43" s="118"/>
      <c r="D43" s="118"/>
      <c r="E43" s="118"/>
      <c r="F43" s="86" t="s">
        <v>255</v>
      </c>
      <c r="G43" s="85">
        <v>56459.35</v>
      </c>
      <c r="I43" s="77"/>
      <c r="J43" s="77"/>
    </row>
    <row r="44" spans="1:10" ht="45" x14ac:dyDescent="0.2">
      <c r="A44" s="87" t="s">
        <v>263</v>
      </c>
      <c r="B44" s="119" t="s">
        <v>264</v>
      </c>
      <c r="C44" s="119"/>
      <c r="D44" s="119"/>
      <c r="E44" s="119"/>
      <c r="F44" s="88" t="s">
        <v>445</v>
      </c>
      <c r="G44" s="89">
        <v>56459.35</v>
      </c>
      <c r="I44" s="77"/>
      <c r="J44" s="77"/>
    </row>
    <row r="45" spans="1:10" ht="22.5" x14ac:dyDescent="0.2">
      <c r="A45" s="83" t="s">
        <v>265</v>
      </c>
      <c r="B45" s="118"/>
      <c r="C45" s="118"/>
      <c r="D45" s="118"/>
      <c r="E45" s="118"/>
      <c r="F45" s="86" t="s">
        <v>164</v>
      </c>
      <c r="G45" s="85">
        <f>G46</f>
        <v>5000</v>
      </c>
      <c r="I45" s="77"/>
      <c r="J45" s="77"/>
    </row>
    <row r="46" spans="1:10" x14ac:dyDescent="0.2">
      <c r="A46" s="83" t="s">
        <v>265</v>
      </c>
      <c r="B46" s="118" t="s">
        <v>256</v>
      </c>
      <c r="C46" s="118"/>
      <c r="D46" s="118"/>
      <c r="E46" s="118"/>
      <c r="F46" s="86" t="s">
        <v>255</v>
      </c>
      <c r="G46" s="85">
        <v>5000</v>
      </c>
      <c r="I46" s="77"/>
      <c r="J46" s="77"/>
    </row>
    <row r="47" spans="1:10" ht="45" x14ac:dyDescent="0.2">
      <c r="A47" s="87" t="s">
        <v>265</v>
      </c>
      <c r="B47" s="119" t="s">
        <v>264</v>
      </c>
      <c r="C47" s="119"/>
      <c r="D47" s="119"/>
      <c r="E47" s="119"/>
      <c r="F47" s="88" t="s">
        <v>445</v>
      </c>
      <c r="G47" s="89">
        <v>5000</v>
      </c>
      <c r="I47" s="77"/>
      <c r="J47" s="77"/>
    </row>
    <row r="48" spans="1:10" x14ac:dyDescent="0.2">
      <c r="A48" s="83" t="s">
        <v>266</v>
      </c>
      <c r="B48" s="118"/>
      <c r="C48" s="118"/>
      <c r="D48" s="118"/>
      <c r="E48" s="118"/>
      <c r="F48" s="86" t="s">
        <v>107</v>
      </c>
      <c r="G48" s="85">
        <f>G49</f>
        <v>3000</v>
      </c>
      <c r="I48" s="77"/>
      <c r="J48" s="77"/>
    </row>
    <row r="49" spans="1:10" x14ac:dyDescent="0.2">
      <c r="A49" s="83" t="s">
        <v>266</v>
      </c>
      <c r="B49" s="118" t="s">
        <v>256</v>
      </c>
      <c r="C49" s="118"/>
      <c r="D49" s="118"/>
      <c r="E49" s="118"/>
      <c r="F49" s="86" t="s">
        <v>255</v>
      </c>
      <c r="G49" s="85">
        <v>3000</v>
      </c>
      <c r="I49" s="77"/>
      <c r="J49" s="77"/>
    </row>
    <row r="50" spans="1:10" ht="45" x14ac:dyDescent="0.2">
      <c r="A50" s="87" t="s">
        <v>266</v>
      </c>
      <c r="B50" s="119" t="s">
        <v>264</v>
      </c>
      <c r="C50" s="119"/>
      <c r="D50" s="119"/>
      <c r="E50" s="119"/>
      <c r="F50" s="88" t="s">
        <v>445</v>
      </c>
      <c r="G50" s="89">
        <v>3000</v>
      </c>
      <c r="I50" s="77"/>
      <c r="J50" s="77"/>
    </row>
    <row r="51" spans="1:10" x14ac:dyDescent="0.2">
      <c r="A51" s="83" t="s">
        <v>267</v>
      </c>
      <c r="B51" s="118"/>
      <c r="C51" s="118"/>
      <c r="D51" s="118"/>
      <c r="E51" s="118"/>
      <c r="F51" s="86" t="s">
        <v>446</v>
      </c>
      <c r="G51" s="85">
        <v>4555336.58</v>
      </c>
      <c r="I51" s="77"/>
      <c r="J51" s="77"/>
    </row>
    <row r="52" spans="1:10" ht="22.5" x14ac:dyDescent="0.2">
      <c r="A52" s="83" t="s">
        <v>267</v>
      </c>
      <c r="B52" s="118" t="s">
        <v>269</v>
      </c>
      <c r="C52" s="118"/>
      <c r="D52" s="118"/>
      <c r="E52" s="118"/>
      <c r="F52" s="86" t="s">
        <v>268</v>
      </c>
      <c r="G52" s="85">
        <v>3150840.58</v>
      </c>
      <c r="I52" s="77"/>
      <c r="J52" s="77"/>
    </row>
    <row r="53" spans="1:10" ht="56.25" x14ac:dyDescent="0.2">
      <c r="A53" s="93" t="s">
        <v>267</v>
      </c>
      <c r="B53" s="120" t="s">
        <v>271</v>
      </c>
      <c r="C53" s="120"/>
      <c r="D53" s="120"/>
      <c r="E53" s="120"/>
      <c r="F53" s="94" t="s">
        <v>270</v>
      </c>
      <c r="G53" s="95">
        <v>2919128.98</v>
      </c>
      <c r="I53" s="77"/>
      <c r="J53" s="77"/>
    </row>
    <row r="54" spans="1:10" ht="45" x14ac:dyDescent="0.2">
      <c r="A54" s="93" t="s">
        <v>267</v>
      </c>
      <c r="B54" s="120" t="s">
        <v>273</v>
      </c>
      <c r="C54" s="120"/>
      <c r="D54" s="120"/>
      <c r="E54" s="120"/>
      <c r="F54" s="94" t="s">
        <v>272</v>
      </c>
      <c r="G54" s="95">
        <v>2561615.29</v>
      </c>
      <c r="I54" s="77"/>
      <c r="J54" s="77"/>
    </row>
    <row r="55" spans="1:10" ht="56.25" x14ac:dyDescent="0.2">
      <c r="A55" s="87" t="s">
        <v>267</v>
      </c>
      <c r="B55" s="119" t="s">
        <v>274</v>
      </c>
      <c r="C55" s="119"/>
      <c r="D55" s="119"/>
      <c r="E55" s="119"/>
      <c r="F55" s="88" t="s">
        <v>77</v>
      </c>
      <c r="G55" s="89">
        <v>1349417.52</v>
      </c>
      <c r="I55" s="77"/>
      <c r="J55" s="77"/>
    </row>
    <row r="56" spans="1:10" ht="56.25" x14ac:dyDescent="0.2">
      <c r="A56" s="87" t="s">
        <v>267</v>
      </c>
      <c r="B56" s="119" t="s">
        <v>275</v>
      </c>
      <c r="C56" s="119"/>
      <c r="D56" s="119"/>
      <c r="E56" s="119"/>
      <c r="F56" s="88" t="s">
        <v>69</v>
      </c>
      <c r="G56" s="89">
        <v>1212197.77</v>
      </c>
      <c r="I56" s="77"/>
      <c r="J56" s="77"/>
    </row>
    <row r="57" spans="1:10" ht="56.25" x14ac:dyDescent="0.2">
      <c r="A57" s="93" t="s">
        <v>267</v>
      </c>
      <c r="B57" s="120" t="s">
        <v>277</v>
      </c>
      <c r="C57" s="120"/>
      <c r="D57" s="120"/>
      <c r="E57" s="120"/>
      <c r="F57" s="94" t="s">
        <v>276</v>
      </c>
      <c r="G57" s="95">
        <v>108713.5</v>
      </c>
      <c r="I57" s="77"/>
      <c r="J57" s="77"/>
    </row>
    <row r="58" spans="1:10" ht="45" x14ac:dyDescent="0.2">
      <c r="A58" s="90" t="s">
        <v>267</v>
      </c>
      <c r="B58" s="128" t="s">
        <v>278</v>
      </c>
      <c r="C58" s="128"/>
      <c r="D58" s="128"/>
      <c r="E58" s="128"/>
      <c r="F58" s="91" t="s">
        <v>78</v>
      </c>
      <c r="G58" s="92">
        <v>108713.5</v>
      </c>
      <c r="I58" s="77"/>
      <c r="J58" s="77"/>
    </row>
    <row r="59" spans="1:10" ht="22.5" x14ac:dyDescent="0.2">
      <c r="A59" s="93" t="s">
        <v>267</v>
      </c>
      <c r="B59" s="120" t="s">
        <v>280</v>
      </c>
      <c r="C59" s="120"/>
      <c r="D59" s="120"/>
      <c r="E59" s="120"/>
      <c r="F59" s="94" t="s">
        <v>279</v>
      </c>
      <c r="G59" s="95">
        <v>248800.19</v>
      </c>
      <c r="I59" s="77"/>
      <c r="J59" s="77"/>
    </row>
    <row r="60" spans="1:10" ht="22.5" x14ac:dyDescent="0.2">
      <c r="A60" s="90" t="s">
        <v>267</v>
      </c>
      <c r="B60" s="128" t="s">
        <v>281</v>
      </c>
      <c r="C60" s="128"/>
      <c r="D60" s="128"/>
      <c r="E60" s="128"/>
      <c r="F60" s="91" t="s">
        <v>55</v>
      </c>
      <c r="G60" s="92">
        <v>248800.19</v>
      </c>
      <c r="I60" s="77"/>
      <c r="J60" s="77"/>
    </row>
    <row r="61" spans="1:10" ht="56.25" x14ac:dyDescent="0.2">
      <c r="A61" s="93" t="s">
        <v>267</v>
      </c>
      <c r="B61" s="120" t="s">
        <v>283</v>
      </c>
      <c r="C61" s="120"/>
      <c r="D61" s="120"/>
      <c r="E61" s="120"/>
      <c r="F61" s="94" t="s">
        <v>282</v>
      </c>
      <c r="G61" s="95">
        <v>231711.6</v>
      </c>
      <c r="I61" s="77"/>
      <c r="J61" s="77"/>
    </row>
    <row r="62" spans="1:10" ht="56.25" x14ac:dyDescent="0.2">
      <c r="A62" s="93" t="s">
        <v>267</v>
      </c>
      <c r="B62" s="120" t="s">
        <v>285</v>
      </c>
      <c r="C62" s="120"/>
      <c r="D62" s="120"/>
      <c r="E62" s="120"/>
      <c r="F62" s="94" t="s">
        <v>284</v>
      </c>
      <c r="G62" s="95">
        <v>231711.6</v>
      </c>
      <c r="I62" s="77"/>
      <c r="J62" s="77"/>
    </row>
    <row r="63" spans="1:10" ht="56.25" x14ac:dyDescent="0.2">
      <c r="A63" s="90" t="s">
        <v>267</v>
      </c>
      <c r="B63" s="128" t="s">
        <v>286</v>
      </c>
      <c r="C63" s="128"/>
      <c r="D63" s="128"/>
      <c r="E63" s="128"/>
      <c r="F63" s="91" t="s">
        <v>79</v>
      </c>
      <c r="G63" s="92">
        <v>231711.6</v>
      </c>
      <c r="I63" s="77"/>
      <c r="J63" s="77"/>
    </row>
    <row r="64" spans="1:10" ht="22.5" x14ac:dyDescent="0.2">
      <c r="A64" s="93" t="s">
        <v>267</v>
      </c>
      <c r="B64" s="120" t="s">
        <v>288</v>
      </c>
      <c r="C64" s="120"/>
      <c r="D64" s="120"/>
      <c r="E64" s="120"/>
      <c r="F64" s="94" t="s">
        <v>287</v>
      </c>
      <c r="G64" s="95">
        <v>83987.45</v>
      </c>
      <c r="I64" s="77"/>
      <c r="J64" s="77"/>
    </row>
    <row r="65" spans="1:10" x14ac:dyDescent="0.2">
      <c r="A65" s="93" t="s">
        <v>267</v>
      </c>
      <c r="B65" s="120" t="s">
        <v>290</v>
      </c>
      <c r="C65" s="120"/>
      <c r="D65" s="120"/>
      <c r="E65" s="120"/>
      <c r="F65" s="94" t="s">
        <v>289</v>
      </c>
      <c r="G65" s="95">
        <v>83987.45</v>
      </c>
      <c r="I65" s="77"/>
      <c r="J65" s="77"/>
    </row>
    <row r="66" spans="1:10" x14ac:dyDescent="0.2">
      <c r="A66" s="93" t="s">
        <v>267</v>
      </c>
      <c r="B66" s="120" t="s">
        <v>292</v>
      </c>
      <c r="C66" s="120"/>
      <c r="D66" s="120"/>
      <c r="E66" s="120"/>
      <c r="F66" s="94" t="s">
        <v>291</v>
      </c>
      <c r="G66" s="95">
        <v>83987.45</v>
      </c>
      <c r="I66" s="77"/>
      <c r="J66" s="77"/>
    </row>
    <row r="67" spans="1:10" ht="22.5" x14ac:dyDescent="0.2">
      <c r="A67" s="90" t="s">
        <v>267</v>
      </c>
      <c r="B67" s="128" t="s">
        <v>293</v>
      </c>
      <c r="C67" s="128"/>
      <c r="D67" s="128"/>
      <c r="E67" s="128"/>
      <c r="F67" s="91" t="s">
        <v>56</v>
      </c>
      <c r="G67" s="92">
        <v>83987.45</v>
      </c>
      <c r="I67" s="77"/>
      <c r="J67" s="77"/>
    </row>
    <row r="68" spans="1:10" ht="22.5" x14ac:dyDescent="0.2">
      <c r="A68" s="93" t="s">
        <v>267</v>
      </c>
      <c r="B68" s="120" t="s">
        <v>295</v>
      </c>
      <c r="C68" s="120"/>
      <c r="D68" s="120"/>
      <c r="E68" s="120"/>
      <c r="F68" s="94" t="s">
        <v>294</v>
      </c>
      <c r="G68" s="95">
        <v>1230270.8899999999</v>
      </c>
      <c r="I68" s="77"/>
      <c r="J68" s="77"/>
    </row>
    <row r="69" spans="1:10" ht="56.25" x14ac:dyDescent="0.2">
      <c r="A69" s="93" t="s">
        <v>267</v>
      </c>
      <c r="B69" s="120" t="s">
        <v>297</v>
      </c>
      <c r="C69" s="120"/>
      <c r="D69" s="120"/>
      <c r="E69" s="120"/>
      <c r="F69" s="94" t="s">
        <v>296</v>
      </c>
      <c r="G69" s="95">
        <v>183333</v>
      </c>
      <c r="I69" s="77"/>
      <c r="J69" s="77"/>
    </row>
    <row r="70" spans="1:10" ht="67.5" x14ac:dyDescent="0.2">
      <c r="A70" s="93" t="s">
        <v>267</v>
      </c>
      <c r="B70" s="120" t="s">
        <v>299</v>
      </c>
      <c r="C70" s="120"/>
      <c r="D70" s="120"/>
      <c r="E70" s="120"/>
      <c r="F70" s="94" t="s">
        <v>298</v>
      </c>
      <c r="G70" s="95">
        <v>183333</v>
      </c>
      <c r="I70" s="77"/>
      <c r="J70" s="77"/>
    </row>
    <row r="71" spans="1:10" ht="56.25" x14ac:dyDescent="0.2">
      <c r="A71" s="90" t="s">
        <v>267</v>
      </c>
      <c r="B71" s="128" t="s">
        <v>300</v>
      </c>
      <c r="C71" s="128"/>
      <c r="D71" s="128"/>
      <c r="E71" s="128"/>
      <c r="F71" s="91" t="s">
        <v>38</v>
      </c>
      <c r="G71" s="92">
        <v>183333</v>
      </c>
      <c r="I71" s="77"/>
      <c r="J71" s="77"/>
    </row>
    <row r="72" spans="1:10" ht="22.5" x14ac:dyDescent="0.2">
      <c r="A72" s="93" t="s">
        <v>267</v>
      </c>
      <c r="B72" s="120" t="s">
        <v>302</v>
      </c>
      <c r="C72" s="120"/>
      <c r="D72" s="120"/>
      <c r="E72" s="120"/>
      <c r="F72" s="94" t="s">
        <v>301</v>
      </c>
      <c r="G72" s="95">
        <v>965112.07</v>
      </c>
      <c r="I72" s="77"/>
      <c r="J72" s="77"/>
    </row>
    <row r="73" spans="1:10" ht="22.5" x14ac:dyDescent="0.2">
      <c r="A73" s="93" t="s">
        <v>267</v>
      </c>
      <c r="B73" s="120" t="s">
        <v>304</v>
      </c>
      <c r="C73" s="120"/>
      <c r="D73" s="120"/>
      <c r="E73" s="120"/>
      <c r="F73" s="94" t="s">
        <v>303</v>
      </c>
      <c r="G73" s="95">
        <v>872112.07</v>
      </c>
      <c r="I73" s="77"/>
      <c r="J73" s="77"/>
    </row>
    <row r="74" spans="1:10" ht="45" x14ac:dyDescent="0.2">
      <c r="A74" s="90" t="s">
        <v>267</v>
      </c>
      <c r="B74" s="128" t="s">
        <v>305</v>
      </c>
      <c r="C74" s="128"/>
      <c r="D74" s="128"/>
      <c r="E74" s="128"/>
      <c r="F74" s="91" t="s">
        <v>80</v>
      </c>
      <c r="G74" s="92">
        <v>608214.32999999996</v>
      </c>
      <c r="I74" s="77"/>
      <c r="J74" s="77"/>
    </row>
    <row r="75" spans="1:10" ht="33.75" x14ac:dyDescent="0.2">
      <c r="A75" s="90" t="s">
        <v>267</v>
      </c>
      <c r="B75" s="128" t="s">
        <v>306</v>
      </c>
      <c r="C75" s="128"/>
      <c r="D75" s="128"/>
      <c r="E75" s="128"/>
      <c r="F75" s="91" t="s">
        <v>70</v>
      </c>
      <c r="G75" s="92">
        <v>263897.74</v>
      </c>
      <c r="I75" s="77"/>
      <c r="J75" s="77"/>
    </row>
    <row r="76" spans="1:10" ht="33.75" x14ac:dyDescent="0.2">
      <c r="A76" s="93" t="s">
        <v>267</v>
      </c>
      <c r="B76" s="120" t="s">
        <v>308</v>
      </c>
      <c r="C76" s="120"/>
      <c r="D76" s="120"/>
      <c r="E76" s="120"/>
      <c r="F76" s="94" t="s">
        <v>307</v>
      </c>
      <c r="G76" s="95">
        <v>93000</v>
      </c>
      <c r="I76" s="77"/>
      <c r="J76" s="77"/>
    </row>
    <row r="77" spans="1:10" ht="33.75" x14ac:dyDescent="0.2">
      <c r="A77" s="90" t="s">
        <v>267</v>
      </c>
      <c r="B77" s="128" t="s">
        <v>309</v>
      </c>
      <c r="C77" s="128"/>
      <c r="D77" s="128"/>
      <c r="E77" s="128"/>
      <c r="F77" s="91" t="s">
        <v>110</v>
      </c>
      <c r="G77" s="92">
        <v>93000</v>
      </c>
      <c r="I77" s="77"/>
      <c r="J77" s="77"/>
    </row>
    <row r="78" spans="1:10" ht="45" x14ac:dyDescent="0.2">
      <c r="A78" s="93" t="s">
        <v>267</v>
      </c>
      <c r="B78" s="120" t="s">
        <v>311</v>
      </c>
      <c r="C78" s="120"/>
      <c r="D78" s="120"/>
      <c r="E78" s="120"/>
      <c r="F78" s="94" t="s">
        <v>310</v>
      </c>
      <c r="G78" s="95">
        <v>81825.820000000007</v>
      </c>
      <c r="I78" s="77"/>
      <c r="J78" s="77"/>
    </row>
    <row r="79" spans="1:10" ht="45" x14ac:dyDescent="0.2">
      <c r="A79" s="93" t="s">
        <v>267</v>
      </c>
      <c r="B79" s="120" t="s">
        <v>313</v>
      </c>
      <c r="C79" s="120"/>
      <c r="D79" s="120"/>
      <c r="E79" s="120"/>
      <c r="F79" s="94" t="s">
        <v>312</v>
      </c>
      <c r="G79" s="95">
        <v>81825.820000000007</v>
      </c>
      <c r="I79" s="77"/>
      <c r="J79" s="77"/>
    </row>
    <row r="80" spans="1:10" ht="67.5" x14ac:dyDescent="0.2">
      <c r="A80" s="90" t="s">
        <v>267</v>
      </c>
      <c r="B80" s="128" t="s">
        <v>314</v>
      </c>
      <c r="C80" s="128"/>
      <c r="D80" s="128"/>
      <c r="E80" s="128"/>
      <c r="F80" s="91" t="s">
        <v>112</v>
      </c>
      <c r="G80" s="92">
        <v>68990.09</v>
      </c>
      <c r="I80" s="77"/>
      <c r="J80" s="77"/>
    </row>
    <row r="81" spans="1:10" ht="56.25" x14ac:dyDescent="0.2">
      <c r="A81" s="90" t="s">
        <v>267</v>
      </c>
      <c r="B81" s="128" t="s">
        <v>315</v>
      </c>
      <c r="C81" s="128"/>
      <c r="D81" s="128"/>
      <c r="E81" s="128"/>
      <c r="F81" s="91" t="s">
        <v>114</v>
      </c>
      <c r="G81" s="92">
        <v>12835.73</v>
      </c>
      <c r="I81" s="77"/>
      <c r="J81" s="77"/>
    </row>
    <row r="82" spans="1:10" x14ac:dyDescent="0.2">
      <c r="A82" s="93" t="s">
        <v>267</v>
      </c>
      <c r="B82" s="120" t="s">
        <v>256</v>
      </c>
      <c r="C82" s="120"/>
      <c r="D82" s="120"/>
      <c r="E82" s="120"/>
      <c r="F82" s="94" t="s">
        <v>255</v>
      </c>
      <c r="G82" s="95">
        <v>90237.66</v>
      </c>
      <c r="I82" s="77"/>
      <c r="J82" s="77"/>
    </row>
    <row r="83" spans="1:10" ht="22.5" x14ac:dyDescent="0.2">
      <c r="A83" s="93" t="s">
        <v>267</v>
      </c>
      <c r="B83" s="120" t="s">
        <v>317</v>
      </c>
      <c r="C83" s="120"/>
      <c r="D83" s="120"/>
      <c r="E83" s="120"/>
      <c r="F83" s="94" t="s">
        <v>316</v>
      </c>
      <c r="G83" s="95">
        <v>89937.66</v>
      </c>
      <c r="I83" s="77"/>
      <c r="J83" s="77"/>
    </row>
    <row r="84" spans="1:10" ht="45" x14ac:dyDescent="0.2">
      <c r="A84" s="93" t="s">
        <v>267</v>
      </c>
      <c r="B84" s="120" t="s">
        <v>319</v>
      </c>
      <c r="C84" s="120"/>
      <c r="D84" s="120"/>
      <c r="E84" s="120"/>
      <c r="F84" s="94" t="s">
        <v>447</v>
      </c>
      <c r="G84" s="95">
        <v>89937.66</v>
      </c>
      <c r="I84" s="77"/>
      <c r="J84" s="77"/>
    </row>
    <row r="85" spans="1:10" ht="56.25" x14ac:dyDescent="0.2">
      <c r="A85" s="90" t="s">
        <v>267</v>
      </c>
      <c r="B85" s="128" t="s">
        <v>320</v>
      </c>
      <c r="C85" s="128"/>
      <c r="D85" s="128"/>
      <c r="E85" s="128"/>
      <c r="F85" s="91" t="s">
        <v>448</v>
      </c>
      <c r="G85" s="92">
        <v>89937.66</v>
      </c>
      <c r="I85" s="77"/>
      <c r="J85" s="77"/>
    </row>
    <row r="86" spans="1:10" x14ac:dyDescent="0.2">
      <c r="A86" s="93" t="s">
        <v>267</v>
      </c>
      <c r="B86" s="120" t="s">
        <v>258</v>
      </c>
      <c r="C86" s="120"/>
      <c r="D86" s="120"/>
      <c r="E86" s="120"/>
      <c r="F86" s="94" t="s">
        <v>257</v>
      </c>
      <c r="G86" s="95">
        <v>300</v>
      </c>
      <c r="I86" s="77"/>
      <c r="J86" s="77"/>
    </row>
    <row r="87" spans="1:10" ht="45" x14ac:dyDescent="0.2">
      <c r="A87" s="93" t="s">
        <v>267</v>
      </c>
      <c r="B87" s="120" t="s">
        <v>260</v>
      </c>
      <c r="C87" s="120"/>
      <c r="D87" s="120"/>
      <c r="E87" s="120"/>
      <c r="F87" s="94" t="s">
        <v>449</v>
      </c>
      <c r="G87" s="95">
        <v>300</v>
      </c>
      <c r="I87" s="77"/>
      <c r="J87" s="77"/>
    </row>
    <row r="88" spans="1:10" ht="45" x14ac:dyDescent="0.2">
      <c r="A88" s="90" t="s">
        <v>267</v>
      </c>
      <c r="B88" s="128" t="s">
        <v>264</v>
      </c>
      <c r="C88" s="128"/>
      <c r="D88" s="128"/>
      <c r="E88" s="128"/>
      <c r="F88" s="91" t="s">
        <v>445</v>
      </c>
      <c r="G88" s="92">
        <v>300</v>
      </c>
      <c r="I88" s="77"/>
      <c r="J88" s="77"/>
    </row>
    <row r="89" spans="1:10" ht="22.5" x14ac:dyDescent="0.2">
      <c r="A89" s="83" t="s">
        <v>330</v>
      </c>
      <c r="B89" s="118"/>
      <c r="C89" s="118"/>
      <c r="D89" s="118"/>
      <c r="E89" s="118"/>
      <c r="F89" s="86" t="s">
        <v>12</v>
      </c>
      <c r="G89" s="85">
        <v>201220061.40000001</v>
      </c>
      <c r="I89" s="77"/>
      <c r="J89" s="77"/>
    </row>
    <row r="90" spans="1:10" x14ac:dyDescent="0.2">
      <c r="A90" s="93" t="s">
        <v>330</v>
      </c>
      <c r="B90" s="120" t="s">
        <v>332</v>
      </c>
      <c r="C90" s="120"/>
      <c r="D90" s="120"/>
      <c r="E90" s="120"/>
      <c r="F90" s="94" t="s">
        <v>331</v>
      </c>
      <c r="G90" s="95">
        <v>201220061.40000001</v>
      </c>
      <c r="I90" s="77"/>
      <c r="J90" s="77"/>
    </row>
    <row r="91" spans="1:10" ht="22.5" x14ac:dyDescent="0.2">
      <c r="A91" s="93" t="s">
        <v>330</v>
      </c>
      <c r="B91" s="120" t="s">
        <v>334</v>
      </c>
      <c r="C91" s="120"/>
      <c r="D91" s="120"/>
      <c r="E91" s="120"/>
      <c r="F91" s="94" t="s">
        <v>333</v>
      </c>
      <c r="G91" s="95">
        <v>201220061.40000001</v>
      </c>
      <c r="I91" s="77"/>
      <c r="J91" s="77"/>
    </row>
    <row r="92" spans="1:10" x14ac:dyDescent="0.2">
      <c r="A92" s="93" t="s">
        <v>330</v>
      </c>
      <c r="B92" s="120" t="s">
        <v>335</v>
      </c>
      <c r="C92" s="120"/>
      <c r="D92" s="120"/>
      <c r="E92" s="120"/>
      <c r="F92" s="94" t="s">
        <v>83</v>
      </c>
      <c r="G92" s="95">
        <v>15969810</v>
      </c>
      <c r="I92" s="77"/>
      <c r="J92" s="77"/>
    </row>
    <row r="93" spans="1:10" x14ac:dyDescent="0.2">
      <c r="A93" s="93" t="s">
        <v>330</v>
      </c>
      <c r="B93" s="120" t="s">
        <v>337</v>
      </c>
      <c r="C93" s="120"/>
      <c r="D93" s="120"/>
      <c r="E93" s="120"/>
      <c r="F93" s="94" t="s">
        <v>336</v>
      </c>
      <c r="G93" s="95">
        <v>14134310</v>
      </c>
      <c r="I93" s="77"/>
      <c r="J93" s="77"/>
    </row>
    <row r="94" spans="1:10" ht="22.5" x14ac:dyDescent="0.2">
      <c r="A94" s="90" t="s">
        <v>330</v>
      </c>
      <c r="B94" s="128" t="s">
        <v>338</v>
      </c>
      <c r="C94" s="128"/>
      <c r="D94" s="128"/>
      <c r="E94" s="128"/>
      <c r="F94" s="91" t="s">
        <v>450</v>
      </c>
      <c r="G94" s="92">
        <v>14134310</v>
      </c>
      <c r="I94" s="77"/>
      <c r="J94" s="77"/>
    </row>
    <row r="95" spans="1:10" ht="22.5" x14ac:dyDescent="0.2">
      <c r="A95" s="93" t="s">
        <v>330</v>
      </c>
      <c r="B95" s="120" t="s">
        <v>340</v>
      </c>
      <c r="C95" s="120"/>
      <c r="D95" s="120"/>
      <c r="E95" s="120"/>
      <c r="F95" s="94" t="s">
        <v>339</v>
      </c>
      <c r="G95" s="95">
        <v>1835500</v>
      </c>
      <c r="I95" s="77"/>
      <c r="J95" s="77"/>
    </row>
    <row r="96" spans="1:10" ht="22.5" x14ac:dyDescent="0.2">
      <c r="A96" s="90" t="s">
        <v>330</v>
      </c>
      <c r="B96" s="128" t="s">
        <v>341</v>
      </c>
      <c r="C96" s="128"/>
      <c r="D96" s="128"/>
      <c r="E96" s="128"/>
      <c r="F96" s="91" t="s">
        <v>151</v>
      </c>
      <c r="G96" s="92">
        <v>1835500</v>
      </c>
      <c r="I96" s="77"/>
      <c r="J96" s="77"/>
    </row>
    <row r="97" spans="1:10" ht="22.5" x14ac:dyDescent="0.2">
      <c r="A97" s="93" t="s">
        <v>330</v>
      </c>
      <c r="B97" s="120" t="s">
        <v>342</v>
      </c>
      <c r="C97" s="120"/>
      <c r="D97" s="120"/>
      <c r="E97" s="120"/>
      <c r="F97" s="94" t="s">
        <v>84</v>
      </c>
      <c r="G97" s="95">
        <v>58417446.07</v>
      </c>
      <c r="I97" s="77"/>
      <c r="J97" s="77"/>
    </row>
    <row r="98" spans="1:10" ht="33.75" x14ac:dyDescent="0.2">
      <c r="A98" s="93" t="s">
        <v>330</v>
      </c>
      <c r="B98" s="120" t="s">
        <v>350</v>
      </c>
      <c r="C98" s="120"/>
      <c r="D98" s="120"/>
      <c r="E98" s="120"/>
      <c r="F98" s="94" t="s">
        <v>349</v>
      </c>
      <c r="G98" s="95">
        <v>3487719.72</v>
      </c>
      <c r="I98" s="77"/>
      <c r="J98" s="77"/>
    </row>
    <row r="99" spans="1:10" ht="45" x14ac:dyDescent="0.2">
      <c r="A99" s="90" t="s">
        <v>330</v>
      </c>
      <c r="B99" s="128" t="s">
        <v>351</v>
      </c>
      <c r="C99" s="128"/>
      <c r="D99" s="128"/>
      <c r="E99" s="128"/>
      <c r="F99" s="91" t="s">
        <v>156</v>
      </c>
      <c r="G99" s="92">
        <v>3487719.72</v>
      </c>
      <c r="I99" s="77"/>
      <c r="J99" s="77"/>
    </row>
    <row r="100" spans="1:10" ht="33.75" x14ac:dyDescent="0.2">
      <c r="A100" s="93" t="s">
        <v>330</v>
      </c>
      <c r="B100" s="120" t="s">
        <v>353</v>
      </c>
      <c r="C100" s="120"/>
      <c r="D100" s="120"/>
      <c r="E100" s="120"/>
      <c r="F100" s="94" t="s">
        <v>352</v>
      </c>
      <c r="G100" s="95">
        <v>1410960</v>
      </c>
      <c r="I100" s="77"/>
      <c r="J100" s="77"/>
    </row>
    <row r="101" spans="1:10" ht="33.75" x14ac:dyDescent="0.2">
      <c r="A101" s="90" t="s">
        <v>330</v>
      </c>
      <c r="B101" s="128" t="s">
        <v>354</v>
      </c>
      <c r="C101" s="128"/>
      <c r="D101" s="128"/>
      <c r="E101" s="128"/>
      <c r="F101" s="91" t="s">
        <v>120</v>
      </c>
      <c r="G101" s="92">
        <v>1410960</v>
      </c>
      <c r="I101" s="77"/>
      <c r="J101" s="77"/>
    </row>
    <row r="102" spans="1:10" x14ac:dyDescent="0.2">
      <c r="A102" s="93" t="s">
        <v>330</v>
      </c>
      <c r="B102" s="120" t="s">
        <v>356</v>
      </c>
      <c r="C102" s="120"/>
      <c r="D102" s="120"/>
      <c r="E102" s="120"/>
      <c r="F102" s="94" t="s">
        <v>451</v>
      </c>
      <c r="G102" s="95">
        <v>10457703.07</v>
      </c>
      <c r="I102" s="77"/>
      <c r="J102" s="77"/>
    </row>
    <row r="103" spans="1:10" ht="22.5" x14ac:dyDescent="0.2">
      <c r="A103" s="90" t="s">
        <v>330</v>
      </c>
      <c r="B103" s="128" t="s">
        <v>357</v>
      </c>
      <c r="C103" s="128"/>
      <c r="D103" s="128"/>
      <c r="E103" s="128"/>
      <c r="F103" s="91" t="s">
        <v>452</v>
      </c>
      <c r="G103" s="92">
        <v>10457703.07</v>
      </c>
      <c r="I103" s="77"/>
      <c r="J103" s="77"/>
    </row>
    <row r="104" spans="1:10" x14ac:dyDescent="0.2">
      <c r="A104" s="93" t="s">
        <v>330</v>
      </c>
      <c r="B104" s="120" t="s">
        <v>359</v>
      </c>
      <c r="C104" s="120"/>
      <c r="D104" s="120"/>
      <c r="E104" s="120"/>
      <c r="F104" s="94" t="s">
        <v>358</v>
      </c>
      <c r="G104" s="95">
        <v>43061063.280000001</v>
      </c>
      <c r="I104" s="77"/>
      <c r="J104" s="77"/>
    </row>
    <row r="105" spans="1:10" x14ac:dyDescent="0.2">
      <c r="A105" s="90" t="s">
        <v>330</v>
      </c>
      <c r="B105" s="128" t="s">
        <v>360</v>
      </c>
      <c r="C105" s="128"/>
      <c r="D105" s="128"/>
      <c r="E105" s="128"/>
      <c r="F105" s="91" t="s">
        <v>5</v>
      </c>
      <c r="G105" s="92">
        <v>43061063.280000001</v>
      </c>
      <c r="I105" s="77"/>
      <c r="J105" s="77"/>
    </row>
    <row r="106" spans="1:10" x14ac:dyDescent="0.2">
      <c r="A106" s="93" t="s">
        <v>330</v>
      </c>
      <c r="B106" s="120" t="s">
        <v>362</v>
      </c>
      <c r="C106" s="120"/>
      <c r="D106" s="120"/>
      <c r="E106" s="120"/>
      <c r="F106" s="94" t="s">
        <v>361</v>
      </c>
      <c r="G106" s="95">
        <v>121488005.33</v>
      </c>
      <c r="I106" s="77"/>
      <c r="J106" s="77"/>
    </row>
    <row r="107" spans="1:10" ht="22.5" x14ac:dyDescent="0.2">
      <c r="A107" s="93" t="s">
        <v>330</v>
      </c>
      <c r="B107" s="120" t="s">
        <v>364</v>
      </c>
      <c r="C107" s="120"/>
      <c r="D107" s="120"/>
      <c r="E107" s="120"/>
      <c r="F107" s="94" t="s">
        <v>363</v>
      </c>
      <c r="G107" s="95">
        <v>792195.98</v>
      </c>
      <c r="I107" s="77"/>
      <c r="J107" s="77"/>
    </row>
    <row r="108" spans="1:10" ht="22.5" x14ac:dyDescent="0.2">
      <c r="A108" s="90" t="s">
        <v>330</v>
      </c>
      <c r="B108" s="128" t="s">
        <v>365</v>
      </c>
      <c r="C108" s="128"/>
      <c r="D108" s="128"/>
      <c r="E108" s="128"/>
      <c r="F108" s="91" t="s">
        <v>6</v>
      </c>
      <c r="G108" s="92">
        <v>792195.98</v>
      </c>
      <c r="I108" s="77"/>
      <c r="J108" s="77"/>
    </row>
    <row r="109" spans="1:10" ht="22.5" x14ac:dyDescent="0.2">
      <c r="A109" s="93" t="s">
        <v>330</v>
      </c>
      <c r="B109" s="120" t="s">
        <v>367</v>
      </c>
      <c r="C109" s="120"/>
      <c r="D109" s="120"/>
      <c r="E109" s="120"/>
      <c r="F109" s="94" t="s">
        <v>366</v>
      </c>
      <c r="G109" s="95">
        <v>103069410.53</v>
      </c>
      <c r="I109" s="77"/>
      <c r="J109" s="77"/>
    </row>
    <row r="110" spans="1:10" ht="22.5" x14ac:dyDescent="0.2">
      <c r="A110" s="90" t="s">
        <v>330</v>
      </c>
      <c r="B110" s="128" t="s">
        <v>368</v>
      </c>
      <c r="C110" s="128"/>
      <c r="D110" s="128"/>
      <c r="E110" s="128"/>
      <c r="F110" s="91" t="s">
        <v>7</v>
      </c>
      <c r="G110" s="92">
        <v>103069410.53</v>
      </c>
      <c r="I110" s="77"/>
      <c r="J110" s="77"/>
    </row>
    <row r="111" spans="1:10" ht="33.75" x14ac:dyDescent="0.2">
      <c r="A111" s="93" t="s">
        <v>330</v>
      </c>
      <c r="B111" s="120" t="s">
        <v>370</v>
      </c>
      <c r="C111" s="120"/>
      <c r="D111" s="120"/>
      <c r="E111" s="120"/>
      <c r="F111" s="94" t="s">
        <v>369</v>
      </c>
      <c r="G111" s="95">
        <v>6317269.1100000003</v>
      </c>
      <c r="I111" s="77"/>
      <c r="J111" s="77"/>
    </row>
    <row r="112" spans="1:10" ht="33.75" x14ac:dyDescent="0.2">
      <c r="A112" s="90" t="s">
        <v>330</v>
      </c>
      <c r="B112" s="128" t="s">
        <v>371</v>
      </c>
      <c r="C112" s="128"/>
      <c r="D112" s="128"/>
      <c r="E112" s="128"/>
      <c r="F112" s="91" t="s">
        <v>87</v>
      </c>
      <c r="G112" s="92">
        <v>6317269.1100000003</v>
      </c>
      <c r="I112" s="77"/>
      <c r="J112" s="77"/>
    </row>
    <row r="113" spans="1:10" ht="45" x14ac:dyDescent="0.2">
      <c r="A113" s="93" t="s">
        <v>330</v>
      </c>
      <c r="B113" s="120" t="s">
        <v>373</v>
      </c>
      <c r="C113" s="120"/>
      <c r="D113" s="120"/>
      <c r="E113" s="120"/>
      <c r="F113" s="94" t="s">
        <v>372</v>
      </c>
      <c r="G113" s="95">
        <v>274333.24</v>
      </c>
      <c r="I113" s="77"/>
      <c r="J113" s="77"/>
    </row>
    <row r="114" spans="1:10" ht="45" x14ac:dyDescent="0.2">
      <c r="A114" s="90" t="s">
        <v>330</v>
      </c>
      <c r="B114" s="128" t="s">
        <v>374</v>
      </c>
      <c r="C114" s="128"/>
      <c r="D114" s="128"/>
      <c r="E114" s="128"/>
      <c r="F114" s="91" t="s">
        <v>88</v>
      </c>
      <c r="G114" s="92">
        <v>274333.24</v>
      </c>
      <c r="I114" s="77"/>
      <c r="J114" s="77"/>
    </row>
    <row r="115" spans="1:10" ht="45" x14ac:dyDescent="0.2">
      <c r="A115" s="93" t="s">
        <v>330</v>
      </c>
      <c r="B115" s="120" t="s">
        <v>376</v>
      </c>
      <c r="C115" s="120"/>
      <c r="D115" s="120"/>
      <c r="E115" s="120"/>
      <c r="F115" s="94" t="s">
        <v>375</v>
      </c>
      <c r="G115" s="95">
        <v>4966666.67</v>
      </c>
      <c r="I115" s="77"/>
      <c r="J115" s="77"/>
    </row>
    <row r="116" spans="1:10" ht="45" x14ac:dyDescent="0.2">
      <c r="A116" s="90" t="s">
        <v>330</v>
      </c>
      <c r="B116" s="128" t="s">
        <v>378</v>
      </c>
      <c r="C116" s="128"/>
      <c r="D116" s="128"/>
      <c r="E116" s="128"/>
      <c r="F116" s="91" t="s">
        <v>377</v>
      </c>
      <c r="G116" s="92">
        <v>4966666.67</v>
      </c>
      <c r="I116" s="77"/>
      <c r="J116" s="77"/>
    </row>
    <row r="117" spans="1:10" ht="22.5" x14ac:dyDescent="0.2">
      <c r="A117" s="93" t="s">
        <v>330</v>
      </c>
      <c r="B117" s="120" t="s">
        <v>380</v>
      </c>
      <c r="C117" s="120"/>
      <c r="D117" s="120"/>
      <c r="E117" s="120"/>
      <c r="F117" s="94" t="s">
        <v>379</v>
      </c>
      <c r="G117" s="95">
        <v>293400</v>
      </c>
      <c r="I117" s="77"/>
      <c r="J117" s="77"/>
    </row>
    <row r="118" spans="1:10" ht="33.75" x14ac:dyDescent="0.2">
      <c r="A118" s="90" t="s">
        <v>330</v>
      </c>
      <c r="B118" s="128" t="s">
        <v>381</v>
      </c>
      <c r="C118" s="128"/>
      <c r="D118" s="128"/>
      <c r="E118" s="128"/>
      <c r="F118" s="91" t="s">
        <v>89</v>
      </c>
      <c r="G118" s="92">
        <v>293400</v>
      </c>
      <c r="I118" s="77"/>
      <c r="J118" s="77"/>
    </row>
    <row r="119" spans="1:10" ht="33.75" x14ac:dyDescent="0.2">
      <c r="A119" s="93" t="s">
        <v>330</v>
      </c>
      <c r="B119" s="120" t="s">
        <v>383</v>
      </c>
      <c r="C119" s="120"/>
      <c r="D119" s="120"/>
      <c r="E119" s="120"/>
      <c r="F119" s="94" t="s">
        <v>382</v>
      </c>
      <c r="G119" s="95">
        <v>10000</v>
      </c>
      <c r="I119" s="77"/>
      <c r="J119" s="77"/>
    </row>
    <row r="120" spans="1:10" ht="45" x14ac:dyDescent="0.2">
      <c r="A120" s="90" t="s">
        <v>330</v>
      </c>
      <c r="B120" s="128" t="s">
        <v>384</v>
      </c>
      <c r="C120" s="128"/>
      <c r="D120" s="128"/>
      <c r="E120" s="128"/>
      <c r="F120" s="91" t="s">
        <v>98</v>
      </c>
      <c r="G120" s="92">
        <v>10000</v>
      </c>
      <c r="I120" s="77"/>
      <c r="J120" s="77"/>
    </row>
    <row r="121" spans="1:10" ht="45" x14ac:dyDescent="0.2">
      <c r="A121" s="93" t="s">
        <v>330</v>
      </c>
      <c r="B121" s="120" t="s">
        <v>386</v>
      </c>
      <c r="C121" s="120"/>
      <c r="D121" s="120"/>
      <c r="E121" s="120"/>
      <c r="F121" s="94" t="s">
        <v>385</v>
      </c>
      <c r="G121" s="95">
        <v>4884030</v>
      </c>
      <c r="I121" s="77"/>
      <c r="J121" s="77"/>
    </row>
    <row r="122" spans="1:10" ht="33.75" x14ac:dyDescent="0.2">
      <c r="A122" s="90" t="s">
        <v>330</v>
      </c>
      <c r="B122" s="128" t="s">
        <v>387</v>
      </c>
      <c r="C122" s="128"/>
      <c r="D122" s="128"/>
      <c r="E122" s="128"/>
      <c r="F122" s="91" t="s">
        <v>159</v>
      </c>
      <c r="G122" s="92">
        <v>4884030</v>
      </c>
      <c r="I122" s="77"/>
      <c r="J122" s="77"/>
    </row>
    <row r="123" spans="1:10" ht="22.5" x14ac:dyDescent="0.2">
      <c r="A123" s="93" t="s">
        <v>330</v>
      </c>
      <c r="B123" s="120" t="s">
        <v>453</v>
      </c>
      <c r="C123" s="120"/>
      <c r="D123" s="120"/>
      <c r="E123" s="120"/>
      <c r="F123" s="94" t="s">
        <v>454</v>
      </c>
      <c r="G123" s="95">
        <v>162999.79999999999</v>
      </c>
      <c r="I123" s="77"/>
      <c r="J123" s="77"/>
    </row>
    <row r="124" spans="1:10" ht="22.5" x14ac:dyDescent="0.2">
      <c r="A124" s="90" t="s">
        <v>330</v>
      </c>
      <c r="B124" s="128" t="s">
        <v>455</v>
      </c>
      <c r="C124" s="128"/>
      <c r="D124" s="128"/>
      <c r="E124" s="128"/>
      <c r="F124" s="91" t="s">
        <v>456</v>
      </c>
      <c r="G124" s="92">
        <v>162999.79999999999</v>
      </c>
      <c r="I124" s="77"/>
      <c r="J124" s="77"/>
    </row>
    <row r="125" spans="1:10" ht="22.5" x14ac:dyDescent="0.2">
      <c r="A125" s="93" t="s">
        <v>330</v>
      </c>
      <c r="B125" s="120" t="s">
        <v>389</v>
      </c>
      <c r="C125" s="120"/>
      <c r="D125" s="120"/>
      <c r="E125" s="120"/>
      <c r="F125" s="94" t="s">
        <v>388</v>
      </c>
      <c r="G125" s="95">
        <v>717700</v>
      </c>
      <c r="I125" s="77"/>
      <c r="J125" s="77"/>
    </row>
    <row r="126" spans="1:10" ht="22.5" x14ac:dyDescent="0.2">
      <c r="A126" s="90" t="s">
        <v>330</v>
      </c>
      <c r="B126" s="128" t="s">
        <v>390</v>
      </c>
      <c r="C126" s="128"/>
      <c r="D126" s="128"/>
      <c r="E126" s="128"/>
      <c r="F126" s="91" t="s">
        <v>157</v>
      </c>
      <c r="G126" s="92">
        <v>717700</v>
      </c>
      <c r="I126" s="77"/>
      <c r="J126" s="77"/>
    </row>
    <row r="127" spans="1:10" x14ac:dyDescent="0.2">
      <c r="A127" s="93" t="s">
        <v>330</v>
      </c>
      <c r="B127" s="120" t="s">
        <v>392</v>
      </c>
      <c r="C127" s="120"/>
      <c r="D127" s="120"/>
      <c r="E127" s="120"/>
      <c r="F127" s="94" t="s">
        <v>391</v>
      </c>
      <c r="G127" s="95">
        <v>5344800</v>
      </c>
      <c r="I127" s="77"/>
      <c r="J127" s="77"/>
    </row>
    <row r="128" spans="1:10" ht="33.75" x14ac:dyDescent="0.2">
      <c r="A128" s="93" t="s">
        <v>330</v>
      </c>
      <c r="B128" s="120" t="s">
        <v>394</v>
      </c>
      <c r="C128" s="120"/>
      <c r="D128" s="120"/>
      <c r="E128" s="120"/>
      <c r="F128" s="94" t="s">
        <v>393</v>
      </c>
      <c r="G128" s="95">
        <v>527400</v>
      </c>
      <c r="I128" s="77"/>
      <c r="J128" s="77"/>
    </row>
    <row r="129" spans="1:10" ht="45" x14ac:dyDescent="0.2">
      <c r="A129" s="90" t="s">
        <v>330</v>
      </c>
      <c r="B129" s="128" t="s">
        <v>396</v>
      </c>
      <c r="C129" s="128"/>
      <c r="D129" s="128"/>
      <c r="E129" s="128"/>
      <c r="F129" s="91" t="s">
        <v>395</v>
      </c>
      <c r="G129" s="92">
        <v>527400</v>
      </c>
      <c r="I129" s="77"/>
      <c r="J129" s="77"/>
    </row>
    <row r="130" spans="1:10" x14ac:dyDescent="0.2">
      <c r="A130" s="93" t="s">
        <v>330</v>
      </c>
      <c r="B130" s="120" t="s">
        <v>398</v>
      </c>
      <c r="C130" s="120"/>
      <c r="D130" s="120"/>
      <c r="E130" s="120"/>
      <c r="F130" s="94" t="s">
        <v>397</v>
      </c>
      <c r="G130" s="95">
        <v>4817400</v>
      </c>
      <c r="I130" s="77"/>
      <c r="J130" s="77"/>
    </row>
    <row r="131" spans="1:10" ht="22.5" x14ac:dyDescent="0.2">
      <c r="A131" s="90" t="s">
        <v>330</v>
      </c>
      <c r="B131" s="128" t="s">
        <v>399</v>
      </c>
      <c r="C131" s="128"/>
      <c r="D131" s="128"/>
      <c r="E131" s="128"/>
      <c r="F131" s="91" t="s">
        <v>40</v>
      </c>
      <c r="G131" s="92">
        <v>4817400</v>
      </c>
      <c r="I131" s="77"/>
      <c r="J131" s="77"/>
    </row>
    <row r="132" spans="1:10" ht="22.5" x14ac:dyDescent="0.2">
      <c r="A132" s="83" t="s">
        <v>401</v>
      </c>
      <c r="B132" s="118"/>
      <c r="C132" s="118"/>
      <c r="D132" s="118"/>
      <c r="E132" s="118"/>
      <c r="F132" s="86" t="s">
        <v>400</v>
      </c>
      <c r="G132" s="85">
        <v>188178.5</v>
      </c>
      <c r="I132" s="77"/>
      <c r="J132" s="77"/>
    </row>
    <row r="133" spans="1:10" x14ac:dyDescent="0.2">
      <c r="A133" s="93" t="s">
        <v>401</v>
      </c>
      <c r="B133" s="120" t="s">
        <v>178</v>
      </c>
      <c r="C133" s="120"/>
      <c r="D133" s="120"/>
      <c r="E133" s="120"/>
      <c r="F133" s="94" t="s">
        <v>177</v>
      </c>
      <c r="G133" s="95">
        <v>188178.5</v>
      </c>
      <c r="I133" s="77"/>
      <c r="J133" s="77"/>
    </row>
    <row r="134" spans="1:10" x14ac:dyDescent="0.2">
      <c r="A134" s="93" t="s">
        <v>401</v>
      </c>
      <c r="B134" s="120" t="s">
        <v>256</v>
      </c>
      <c r="C134" s="120"/>
      <c r="D134" s="120"/>
      <c r="E134" s="120"/>
      <c r="F134" s="94" t="s">
        <v>255</v>
      </c>
      <c r="G134" s="95">
        <v>188178.5</v>
      </c>
      <c r="I134" s="77"/>
      <c r="J134" s="77"/>
    </row>
    <row r="135" spans="1:10" ht="22.5" x14ac:dyDescent="0.2">
      <c r="A135" s="93" t="s">
        <v>401</v>
      </c>
      <c r="B135" s="120" t="s">
        <v>317</v>
      </c>
      <c r="C135" s="120"/>
      <c r="D135" s="120"/>
      <c r="E135" s="120"/>
      <c r="F135" s="94" t="s">
        <v>316</v>
      </c>
      <c r="G135" s="95">
        <v>150</v>
      </c>
      <c r="I135" s="77"/>
      <c r="J135" s="77"/>
    </row>
    <row r="136" spans="1:10" ht="33.75" x14ac:dyDescent="0.2">
      <c r="A136" s="93" t="s">
        <v>401</v>
      </c>
      <c r="B136" s="120" t="s">
        <v>430</v>
      </c>
      <c r="C136" s="120"/>
      <c r="D136" s="120"/>
      <c r="E136" s="120"/>
      <c r="F136" s="94" t="s">
        <v>457</v>
      </c>
      <c r="G136" s="95">
        <v>150</v>
      </c>
      <c r="I136" s="77"/>
      <c r="J136" s="77"/>
    </row>
    <row r="137" spans="1:10" ht="56.25" x14ac:dyDescent="0.2">
      <c r="A137" s="90" t="s">
        <v>401</v>
      </c>
      <c r="B137" s="128" t="s">
        <v>432</v>
      </c>
      <c r="C137" s="128"/>
      <c r="D137" s="128"/>
      <c r="E137" s="128"/>
      <c r="F137" s="91" t="s">
        <v>458</v>
      </c>
      <c r="G137" s="92">
        <v>150</v>
      </c>
      <c r="I137" s="77"/>
      <c r="J137" s="77"/>
    </row>
    <row r="138" spans="1:10" x14ac:dyDescent="0.2">
      <c r="A138" s="93" t="s">
        <v>401</v>
      </c>
      <c r="B138" s="120" t="s">
        <v>258</v>
      </c>
      <c r="C138" s="120"/>
      <c r="D138" s="120"/>
      <c r="E138" s="120"/>
      <c r="F138" s="94" t="s">
        <v>257</v>
      </c>
      <c r="G138" s="95">
        <v>34788.5</v>
      </c>
      <c r="I138" s="77"/>
      <c r="J138" s="77"/>
    </row>
    <row r="139" spans="1:10" ht="45" x14ac:dyDescent="0.2">
      <c r="A139" s="93" t="s">
        <v>401</v>
      </c>
      <c r="B139" s="120" t="s">
        <v>260</v>
      </c>
      <c r="C139" s="120"/>
      <c r="D139" s="120"/>
      <c r="E139" s="120"/>
      <c r="F139" s="94" t="s">
        <v>449</v>
      </c>
      <c r="G139" s="95">
        <v>34788.5</v>
      </c>
      <c r="I139" s="77"/>
      <c r="J139" s="77"/>
    </row>
    <row r="140" spans="1:10" ht="45" x14ac:dyDescent="0.2">
      <c r="A140" s="90" t="s">
        <v>401</v>
      </c>
      <c r="B140" s="128" t="s">
        <v>264</v>
      </c>
      <c r="C140" s="128"/>
      <c r="D140" s="128"/>
      <c r="E140" s="128"/>
      <c r="F140" s="91" t="s">
        <v>445</v>
      </c>
      <c r="G140" s="92">
        <v>34788.5</v>
      </c>
      <c r="I140" s="77"/>
      <c r="J140" s="77"/>
    </row>
    <row r="141" spans="1:10" x14ac:dyDescent="0.2">
      <c r="A141" s="93" t="s">
        <v>401</v>
      </c>
      <c r="B141" s="120" t="s">
        <v>406</v>
      </c>
      <c r="C141" s="120"/>
      <c r="D141" s="120"/>
      <c r="E141" s="120"/>
      <c r="F141" s="94" t="s">
        <v>405</v>
      </c>
      <c r="G141" s="95">
        <v>153240</v>
      </c>
      <c r="I141" s="77"/>
      <c r="J141" s="77"/>
    </row>
    <row r="142" spans="1:10" ht="67.5" x14ac:dyDescent="0.2">
      <c r="A142" s="90" t="s">
        <v>401</v>
      </c>
      <c r="B142" s="128" t="s">
        <v>407</v>
      </c>
      <c r="C142" s="128"/>
      <c r="D142" s="128"/>
      <c r="E142" s="128"/>
      <c r="F142" s="91" t="s">
        <v>459</v>
      </c>
      <c r="G142" s="92">
        <v>153240</v>
      </c>
      <c r="I142" s="77"/>
      <c r="J142" s="77"/>
    </row>
    <row r="143" spans="1:10" ht="22.5" x14ac:dyDescent="0.2">
      <c r="A143" s="83" t="s">
        <v>409</v>
      </c>
      <c r="B143" s="118"/>
      <c r="C143" s="118"/>
      <c r="D143" s="118"/>
      <c r="E143" s="118"/>
      <c r="F143" s="86" t="s">
        <v>408</v>
      </c>
      <c r="G143" s="85">
        <v>120000</v>
      </c>
      <c r="I143" s="77"/>
      <c r="J143" s="77"/>
    </row>
    <row r="144" spans="1:10" x14ac:dyDescent="0.2">
      <c r="A144" s="93" t="s">
        <v>409</v>
      </c>
      <c r="B144" s="120" t="s">
        <v>178</v>
      </c>
      <c r="C144" s="120"/>
      <c r="D144" s="120"/>
      <c r="E144" s="120"/>
      <c r="F144" s="94" t="s">
        <v>177</v>
      </c>
      <c r="G144" s="95">
        <v>120000</v>
      </c>
      <c r="I144" s="77"/>
      <c r="J144" s="77"/>
    </row>
    <row r="145" spans="1:10" x14ac:dyDescent="0.2">
      <c r="A145" s="93" t="s">
        <v>409</v>
      </c>
      <c r="B145" s="120" t="s">
        <v>256</v>
      </c>
      <c r="C145" s="120"/>
      <c r="D145" s="120"/>
      <c r="E145" s="120"/>
      <c r="F145" s="94" t="s">
        <v>255</v>
      </c>
      <c r="G145" s="95">
        <v>120000</v>
      </c>
      <c r="I145" s="77"/>
      <c r="J145" s="77"/>
    </row>
    <row r="146" spans="1:10" x14ac:dyDescent="0.2">
      <c r="A146" s="93" t="s">
        <v>409</v>
      </c>
      <c r="B146" s="120" t="s">
        <v>406</v>
      </c>
      <c r="C146" s="120"/>
      <c r="D146" s="120"/>
      <c r="E146" s="120"/>
      <c r="F146" s="94" t="s">
        <v>405</v>
      </c>
      <c r="G146" s="95">
        <v>120000</v>
      </c>
      <c r="I146" s="77"/>
      <c r="J146" s="77"/>
    </row>
    <row r="147" spans="1:10" ht="67.5" x14ac:dyDescent="0.2">
      <c r="A147" s="90" t="s">
        <v>409</v>
      </c>
      <c r="B147" s="128" t="s">
        <v>407</v>
      </c>
      <c r="C147" s="128"/>
      <c r="D147" s="128"/>
      <c r="E147" s="128"/>
      <c r="F147" s="91" t="s">
        <v>459</v>
      </c>
      <c r="G147" s="92">
        <v>120000</v>
      </c>
      <c r="I147" s="77"/>
      <c r="J147" s="77"/>
    </row>
    <row r="148" spans="1:10" x14ac:dyDescent="0.2">
      <c r="A148" s="83" t="s">
        <v>411</v>
      </c>
      <c r="B148" s="118"/>
      <c r="C148" s="118"/>
      <c r="D148" s="118"/>
      <c r="E148" s="118"/>
      <c r="F148" s="86" t="s">
        <v>410</v>
      </c>
      <c r="G148" s="85">
        <v>250</v>
      </c>
      <c r="I148" s="77"/>
      <c r="J148" s="77"/>
    </row>
    <row r="149" spans="1:10" x14ac:dyDescent="0.2">
      <c r="A149" s="93" t="s">
        <v>411</v>
      </c>
      <c r="B149" s="120" t="s">
        <v>178</v>
      </c>
      <c r="C149" s="120"/>
      <c r="D149" s="120"/>
      <c r="E149" s="120"/>
      <c r="F149" s="94" t="s">
        <v>177</v>
      </c>
      <c r="G149" s="95">
        <v>250</v>
      </c>
      <c r="I149" s="77"/>
      <c r="J149" s="77"/>
    </row>
    <row r="150" spans="1:10" x14ac:dyDescent="0.2">
      <c r="A150" s="93" t="s">
        <v>411</v>
      </c>
      <c r="B150" s="120" t="s">
        <v>256</v>
      </c>
      <c r="C150" s="120"/>
      <c r="D150" s="120"/>
      <c r="E150" s="120"/>
      <c r="F150" s="94" t="s">
        <v>255</v>
      </c>
      <c r="G150" s="95">
        <v>250</v>
      </c>
      <c r="I150" s="77"/>
      <c r="J150" s="77"/>
    </row>
    <row r="151" spans="1:10" ht="22.5" x14ac:dyDescent="0.2">
      <c r="A151" s="93" t="s">
        <v>411</v>
      </c>
      <c r="B151" s="120" t="s">
        <v>317</v>
      </c>
      <c r="C151" s="120"/>
      <c r="D151" s="120"/>
      <c r="E151" s="120"/>
      <c r="F151" s="94" t="s">
        <v>316</v>
      </c>
      <c r="G151" s="95">
        <v>250</v>
      </c>
      <c r="I151" s="77"/>
      <c r="J151" s="77"/>
    </row>
    <row r="152" spans="1:10" ht="33.75" x14ac:dyDescent="0.2">
      <c r="A152" s="93" t="s">
        <v>411</v>
      </c>
      <c r="B152" s="120" t="s">
        <v>413</v>
      </c>
      <c r="C152" s="120"/>
      <c r="D152" s="120"/>
      <c r="E152" s="120"/>
      <c r="F152" s="94" t="s">
        <v>460</v>
      </c>
      <c r="G152" s="95">
        <v>250</v>
      </c>
      <c r="I152" s="77"/>
      <c r="J152" s="77"/>
    </row>
    <row r="153" spans="1:10" ht="22.5" x14ac:dyDescent="0.2">
      <c r="A153" s="83" t="s">
        <v>416</v>
      </c>
      <c r="B153" s="118"/>
      <c r="C153" s="118"/>
      <c r="D153" s="118"/>
      <c r="E153" s="118"/>
      <c r="F153" s="86" t="s">
        <v>415</v>
      </c>
      <c r="G153" s="85">
        <v>51191</v>
      </c>
      <c r="I153" s="77"/>
      <c r="J153" s="77"/>
    </row>
    <row r="154" spans="1:10" x14ac:dyDescent="0.2">
      <c r="A154" s="93" t="s">
        <v>416</v>
      </c>
      <c r="B154" s="120" t="s">
        <v>178</v>
      </c>
      <c r="C154" s="120"/>
      <c r="D154" s="120"/>
      <c r="E154" s="120"/>
      <c r="F154" s="94" t="s">
        <v>177</v>
      </c>
      <c r="G154" s="95">
        <v>51191</v>
      </c>
      <c r="I154" s="77"/>
      <c r="J154" s="77"/>
    </row>
    <row r="155" spans="1:10" x14ac:dyDescent="0.2">
      <c r="A155" s="93" t="s">
        <v>416</v>
      </c>
      <c r="B155" s="120" t="s">
        <v>256</v>
      </c>
      <c r="C155" s="120"/>
      <c r="D155" s="120"/>
      <c r="E155" s="120"/>
      <c r="F155" s="94" t="s">
        <v>255</v>
      </c>
      <c r="G155" s="95">
        <v>51191</v>
      </c>
      <c r="I155" s="77"/>
      <c r="J155" s="77"/>
    </row>
    <row r="156" spans="1:10" ht="22.5" x14ac:dyDescent="0.2">
      <c r="A156" s="93" t="s">
        <v>416</v>
      </c>
      <c r="B156" s="120" t="s">
        <v>317</v>
      </c>
      <c r="C156" s="120"/>
      <c r="D156" s="120"/>
      <c r="E156" s="120"/>
      <c r="F156" s="94" t="s">
        <v>316</v>
      </c>
      <c r="G156" s="95">
        <v>51191</v>
      </c>
      <c r="I156" s="77"/>
      <c r="J156" s="77"/>
    </row>
    <row r="157" spans="1:10" ht="33.75" x14ac:dyDescent="0.2">
      <c r="A157" s="93" t="s">
        <v>416</v>
      </c>
      <c r="B157" s="120" t="s">
        <v>413</v>
      </c>
      <c r="C157" s="120"/>
      <c r="D157" s="120"/>
      <c r="E157" s="120"/>
      <c r="F157" s="94" t="s">
        <v>460</v>
      </c>
      <c r="G157" s="95">
        <v>2004.26</v>
      </c>
      <c r="I157" s="77"/>
      <c r="J157" s="77"/>
    </row>
    <row r="158" spans="1:10" ht="56.25" x14ac:dyDescent="0.2">
      <c r="A158" s="90" t="s">
        <v>416</v>
      </c>
      <c r="B158" s="128" t="s">
        <v>414</v>
      </c>
      <c r="C158" s="128"/>
      <c r="D158" s="128"/>
      <c r="E158" s="128"/>
      <c r="F158" s="91" t="s">
        <v>461</v>
      </c>
      <c r="G158" s="92">
        <v>2004.26</v>
      </c>
      <c r="I158" s="77"/>
      <c r="J158" s="77"/>
    </row>
    <row r="159" spans="1:10" ht="33.75" x14ac:dyDescent="0.2">
      <c r="A159" s="93" t="s">
        <v>416</v>
      </c>
      <c r="B159" s="120" t="s">
        <v>418</v>
      </c>
      <c r="C159" s="120"/>
      <c r="D159" s="120"/>
      <c r="E159" s="120"/>
      <c r="F159" s="94" t="s">
        <v>464</v>
      </c>
      <c r="G159" s="95">
        <v>500</v>
      </c>
      <c r="I159" s="77"/>
      <c r="J159" s="77"/>
    </row>
    <row r="160" spans="1:10" ht="56.25" x14ac:dyDescent="0.2">
      <c r="A160" s="90" t="s">
        <v>416</v>
      </c>
      <c r="B160" s="128" t="s">
        <v>419</v>
      </c>
      <c r="C160" s="128"/>
      <c r="D160" s="128"/>
      <c r="E160" s="128"/>
      <c r="F160" s="91" t="s">
        <v>465</v>
      </c>
      <c r="G160" s="92">
        <v>500</v>
      </c>
      <c r="I160" s="77"/>
      <c r="J160" s="77"/>
    </row>
    <row r="161" spans="1:10" ht="45" x14ac:dyDescent="0.2">
      <c r="A161" s="93" t="s">
        <v>416</v>
      </c>
      <c r="B161" s="120" t="s">
        <v>319</v>
      </c>
      <c r="C161" s="120"/>
      <c r="D161" s="120"/>
      <c r="E161" s="120"/>
      <c r="F161" s="94" t="s">
        <v>447</v>
      </c>
      <c r="G161" s="95">
        <v>9000</v>
      </c>
      <c r="I161" s="77"/>
      <c r="J161" s="77"/>
    </row>
    <row r="162" spans="1:10" ht="56.25" x14ac:dyDescent="0.2">
      <c r="A162" s="90" t="s">
        <v>416</v>
      </c>
      <c r="B162" s="128" t="s">
        <v>420</v>
      </c>
      <c r="C162" s="128"/>
      <c r="D162" s="128"/>
      <c r="E162" s="128"/>
      <c r="F162" s="91" t="s">
        <v>466</v>
      </c>
      <c r="G162" s="92">
        <v>9000</v>
      </c>
      <c r="I162" s="77"/>
      <c r="J162" s="77"/>
    </row>
    <row r="163" spans="1:10" ht="45" x14ac:dyDescent="0.2">
      <c r="A163" s="93" t="s">
        <v>416</v>
      </c>
      <c r="B163" s="120" t="s">
        <v>426</v>
      </c>
      <c r="C163" s="120"/>
      <c r="D163" s="120"/>
      <c r="E163" s="120"/>
      <c r="F163" s="94" t="s">
        <v>467</v>
      </c>
      <c r="G163" s="95">
        <v>450.5</v>
      </c>
      <c r="I163" s="77"/>
      <c r="J163" s="77"/>
    </row>
    <row r="164" spans="1:10" ht="78.75" x14ac:dyDescent="0.2">
      <c r="A164" s="90" t="s">
        <v>416</v>
      </c>
      <c r="B164" s="128" t="s">
        <v>428</v>
      </c>
      <c r="C164" s="128"/>
      <c r="D164" s="128"/>
      <c r="E164" s="128"/>
      <c r="F164" s="91" t="s">
        <v>468</v>
      </c>
      <c r="G164" s="92">
        <v>450.5</v>
      </c>
      <c r="I164" s="77"/>
      <c r="J164" s="77"/>
    </row>
    <row r="165" spans="1:10" ht="33.75" x14ac:dyDescent="0.2">
      <c r="A165" s="93" t="s">
        <v>416</v>
      </c>
      <c r="B165" s="120" t="s">
        <v>430</v>
      </c>
      <c r="C165" s="120"/>
      <c r="D165" s="120"/>
      <c r="E165" s="120"/>
      <c r="F165" s="94" t="s">
        <v>457</v>
      </c>
      <c r="G165" s="95">
        <v>6750</v>
      </c>
      <c r="I165" s="77"/>
      <c r="J165" s="77"/>
    </row>
    <row r="166" spans="1:10" ht="56.25" x14ac:dyDescent="0.2">
      <c r="A166" s="90" t="s">
        <v>416</v>
      </c>
      <c r="B166" s="128" t="s">
        <v>432</v>
      </c>
      <c r="C166" s="128"/>
      <c r="D166" s="128"/>
      <c r="E166" s="128"/>
      <c r="F166" s="91" t="s">
        <v>458</v>
      </c>
      <c r="G166" s="92">
        <v>6750</v>
      </c>
      <c r="I166" s="77"/>
      <c r="J166" s="77"/>
    </row>
    <row r="167" spans="1:10" ht="45" x14ac:dyDescent="0.2">
      <c r="A167" s="93" t="s">
        <v>416</v>
      </c>
      <c r="B167" s="120" t="s">
        <v>403</v>
      </c>
      <c r="C167" s="120"/>
      <c r="D167" s="120"/>
      <c r="E167" s="120"/>
      <c r="F167" s="94" t="s">
        <v>462</v>
      </c>
      <c r="G167" s="95">
        <v>32486.240000000002</v>
      </c>
      <c r="I167" s="77"/>
      <c r="J167" s="77"/>
    </row>
    <row r="168" spans="1:10" ht="56.25" x14ac:dyDescent="0.2">
      <c r="A168" s="90" t="s">
        <v>416</v>
      </c>
      <c r="B168" s="128" t="s">
        <v>404</v>
      </c>
      <c r="C168" s="128"/>
      <c r="D168" s="128"/>
      <c r="E168" s="128"/>
      <c r="F168" s="91" t="s">
        <v>463</v>
      </c>
      <c r="G168" s="92">
        <v>32486.240000000002</v>
      </c>
      <c r="I168" s="77"/>
      <c r="J168" s="77"/>
    </row>
    <row r="169" spans="1:10" ht="13.5" thickBot="1" x14ac:dyDescent="0.25">
      <c r="A169" s="129" t="s">
        <v>469</v>
      </c>
      <c r="B169" s="129"/>
      <c r="C169" s="129"/>
      <c r="D169" s="129"/>
      <c r="E169" s="129"/>
      <c r="F169" s="129"/>
      <c r="G169" s="96">
        <f>G13+G19+G25+G42+G45+G48+G51+G89+G132+G143+G148+G153</f>
        <v>318446019.30000001</v>
      </c>
      <c r="I169" s="77"/>
      <c r="J169" s="77"/>
    </row>
    <row r="170" spans="1:10" x14ac:dyDescent="0.2">
      <c r="I170" s="77"/>
      <c r="J170" s="77"/>
    </row>
    <row r="171" spans="1:10" x14ac:dyDescent="0.2">
      <c r="I171" s="77"/>
      <c r="J171" s="77"/>
    </row>
    <row r="172" spans="1:10" x14ac:dyDescent="0.2">
      <c r="I172" s="77"/>
      <c r="J172" s="77"/>
    </row>
    <row r="173" spans="1:10" x14ac:dyDescent="0.2">
      <c r="I173" s="77"/>
      <c r="J173" s="77"/>
    </row>
    <row r="174" spans="1:10" x14ac:dyDescent="0.2">
      <c r="I174" s="77"/>
      <c r="J174" s="77"/>
    </row>
    <row r="175" spans="1:10" x14ac:dyDescent="0.2">
      <c r="I175" s="77"/>
      <c r="J175" s="77"/>
    </row>
    <row r="176" spans="1:10" x14ac:dyDescent="0.2">
      <c r="I176" s="77"/>
      <c r="J176" s="77"/>
    </row>
    <row r="177" spans="9:10" x14ac:dyDescent="0.2">
      <c r="I177" s="77"/>
      <c r="J177" s="77"/>
    </row>
    <row r="178" spans="9:10" x14ac:dyDescent="0.2">
      <c r="I178" s="77"/>
      <c r="J178" s="77"/>
    </row>
    <row r="179" spans="9:10" x14ac:dyDescent="0.2">
      <c r="I179" s="77"/>
      <c r="J179" s="77"/>
    </row>
    <row r="180" spans="9:10" x14ac:dyDescent="0.2">
      <c r="I180" s="77"/>
      <c r="J180" s="77"/>
    </row>
    <row r="181" spans="9:10" x14ac:dyDescent="0.2">
      <c r="I181" s="77"/>
      <c r="J181" s="77"/>
    </row>
    <row r="182" spans="9:10" x14ac:dyDescent="0.2">
      <c r="I182" s="77"/>
      <c r="J182" s="77"/>
    </row>
    <row r="183" spans="9:10" x14ac:dyDescent="0.2">
      <c r="I183" s="77"/>
      <c r="J183" s="77"/>
    </row>
    <row r="184" spans="9:10" x14ac:dyDescent="0.2">
      <c r="I184" s="77"/>
      <c r="J184" s="77"/>
    </row>
    <row r="185" spans="9:10" x14ac:dyDescent="0.2">
      <c r="I185" s="77"/>
      <c r="J185" s="77"/>
    </row>
    <row r="186" spans="9:10" x14ac:dyDescent="0.2">
      <c r="I186" s="77"/>
      <c r="J186" s="77"/>
    </row>
    <row r="187" spans="9:10" x14ac:dyDescent="0.2">
      <c r="I187" s="77"/>
      <c r="J187" s="77"/>
    </row>
    <row r="188" spans="9:10" x14ac:dyDescent="0.2">
      <c r="I188" s="77"/>
      <c r="J188" s="77"/>
    </row>
    <row r="189" spans="9:10" x14ac:dyDescent="0.2">
      <c r="I189" s="77"/>
      <c r="J189" s="77"/>
    </row>
    <row r="190" spans="9:10" x14ac:dyDescent="0.2">
      <c r="I190" s="77"/>
      <c r="J190" s="77"/>
    </row>
    <row r="191" spans="9:10" x14ac:dyDescent="0.2">
      <c r="I191" s="77"/>
      <c r="J191" s="77"/>
    </row>
    <row r="192" spans="9:10" x14ac:dyDescent="0.2">
      <c r="I192" s="77"/>
      <c r="J192" s="77"/>
    </row>
    <row r="193" spans="9:10" x14ac:dyDescent="0.2">
      <c r="I193" s="77"/>
      <c r="J193" s="77"/>
    </row>
    <row r="194" spans="9:10" x14ac:dyDescent="0.2">
      <c r="I194" s="77"/>
      <c r="J194" s="77"/>
    </row>
    <row r="195" spans="9:10" x14ac:dyDescent="0.2">
      <c r="I195" s="77"/>
      <c r="J195" s="77"/>
    </row>
    <row r="196" spans="9:10" x14ac:dyDescent="0.2">
      <c r="I196" s="77"/>
      <c r="J196" s="77"/>
    </row>
    <row r="197" spans="9:10" x14ac:dyDescent="0.2">
      <c r="I197" s="77"/>
      <c r="J197" s="77"/>
    </row>
    <row r="198" spans="9:10" ht="409.6" x14ac:dyDescent="0.25">
      <c r="I198" s="77"/>
      <c r="J198" s="77"/>
    </row>
    <row r="199" spans="9:10" ht="409.6" x14ac:dyDescent="0.25">
      <c r="I199" s="77"/>
      <c r="J199" s="77"/>
    </row>
    <row r="200" spans="9:10" ht="409.6" x14ac:dyDescent="0.25">
      <c r="I200" s="77"/>
      <c r="J200" s="77"/>
    </row>
    <row r="201" spans="9:10" ht="42.75" customHeight="1" x14ac:dyDescent="0.2">
      <c r="I201" s="77"/>
      <c r="J201" s="77"/>
    </row>
    <row r="202" spans="9:10" x14ac:dyDescent="0.2">
      <c r="I202" s="77"/>
      <c r="J202" s="77"/>
    </row>
    <row r="203" spans="9:10" x14ac:dyDescent="0.2">
      <c r="I203" s="77"/>
      <c r="J203" s="77"/>
    </row>
    <row r="204" spans="9:10" x14ac:dyDescent="0.2">
      <c r="I204" s="77"/>
      <c r="J204" s="77"/>
    </row>
    <row r="205" spans="9:10" x14ac:dyDescent="0.2">
      <c r="I205" s="77"/>
      <c r="J205" s="77"/>
    </row>
    <row r="206" spans="9:10" x14ac:dyDescent="0.2">
      <c r="I206" s="77"/>
      <c r="J206" s="77"/>
    </row>
    <row r="207" spans="9:10" x14ac:dyDescent="0.2">
      <c r="I207" s="77"/>
      <c r="J207" s="77"/>
    </row>
    <row r="208" spans="9:10" x14ac:dyDescent="0.2">
      <c r="I208" s="77"/>
      <c r="J208" s="77"/>
    </row>
    <row r="209" spans="9:10" x14ac:dyDescent="0.2">
      <c r="I209" s="77"/>
      <c r="J209" s="77"/>
    </row>
    <row r="210" spans="9:10" x14ac:dyDescent="0.2">
      <c r="I210" s="77"/>
      <c r="J210" s="77"/>
    </row>
    <row r="211" spans="9:10" x14ac:dyDescent="0.2">
      <c r="I211" s="77"/>
      <c r="J211" s="77"/>
    </row>
    <row r="212" spans="9:10" x14ac:dyDescent="0.2">
      <c r="I212" s="77"/>
      <c r="J212" s="77"/>
    </row>
    <row r="213" spans="9:10" x14ac:dyDescent="0.2">
      <c r="I213" s="77"/>
      <c r="J213" s="77"/>
    </row>
    <row r="214" spans="9:10" x14ac:dyDescent="0.2">
      <c r="I214" s="77"/>
      <c r="J214" s="77"/>
    </row>
    <row r="215" spans="9:10" x14ac:dyDescent="0.2">
      <c r="I215" s="77"/>
      <c r="J215" s="77"/>
    </row>
    <row r="216" spans="9:10" x14ac:dyDescent="0.2">
      <c r="I216" s="77"/>
      <c r="J216" s="77"/>
    </row>
    <row r="217" spans="9:10" x14ac:dyDescent="0.2">
      <c r="I217" s="77"/>
      <c r="J217" s="77"/>
    </row>
    <row r="218" spans="9:10" x14ac:dyDescent="0.2">
      <c r="I218" s="77"/>
      <c r="J218" s="77"/>
    </row>
    <row r="219" spans="9:10" x14ac:dyDescent="0.2">
      <c r="I219" s="78"/>
      <c r="J219" s="78"/>
    </row>
  </sheetData>
  <mergeCells count="170">
    <mergeCell ref="B155:E155"/>
    <mergeCell ref="B156:E156"/>
    <mergeCell ref="B157:E157"/>
    <mergeCell ref="B158:E158"/>
    <mergeCell ref="B159:E159"/>
    <mergeCell ref="B160:E160"/>
    <mergeCell ref="B152:E152"/>
    <mergeCell ref="B153:E153"/>
    <mergeCell ref="B154:E154"/>
    <mergeCell ref="A169:F169"/>
    <mergeCell ref="B167:E167"/>
    <mergeCell ref="B168:E168"/>
    <mergeCell ref="B161:E161"/>
    <mergeCell ref="B162:E162"/>
    <mergeCell ref="B163:E163"/>
    <mergeCell ref="B164:E164"/>
    <mergeCell ref="B165:E165"/>
    <mergeCell ref="B166:E166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G1:H1"/>
    <mergeCell ref="G2:H2"/>
    <mergeCell ref="G3:H3"/>
    <mergeCell ref="G4:H4"/>
    <mergeCell ref="G5:H5"/>
    <mergeCell ref="G6:H6"/>
    <mergeCell ref="A7:H7"/>
    <mergeCell ref="G8:H8"/>
    <mergeCell ref="A9:A11"/>
    <mergeCell ref="B9:E11"/>
    <mergeCell ref="F9:F11"/>
    <mergeCell ref="G9:G11"/>
    <mergeCell ref="B12:E12"/>
    <mergeCell ref="B13:E13"/>
  </mergeCells>
  <pageMargins left="0.25" right="0.25" top="0.75" bottom="0.75" header="0.3" footer="0.3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Отчет о совместимости</vt:lpstr>
      <vt:lpstr>Лист2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Денис Сергеевич</dc:creator>
  <cp:lastModifiedBy>User</cp:lastModifiedBy>
  <cp:lastPrinted>2021-03-30T12:37:34Z</cp:lastPrinted>
  <dcterms:created xsi:type="dcterms:W3CDTF">2004-11-02T15:07:06Z</dcterms:created>
  <dcterms:modified xsi:type="dcterms:W3CDTF">2022-03-25T08:33:27Z</dcterms:modified>
</cp:coreProperties>
</file>