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 программы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<sst xmlns="http://schemas.openxmlformats.org/spreadsheetml/2006/main" count="45" uniqueCount="40">
  <si>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Всего</t>
  </si>
  <si>
    <t>Итого:</t>
  </si>
  <si>
    <t xml:space="preserve">Наименование </t>
  </si>
  <si>
    <t>профинанси-ровано</t>
  </si>
  <si>
    <t>Средства областного бюджета</t>
  </si>
  <si>
    <t>Средства федерального бюджета</t>
  </si>
  <si>
    <t>сумма</t>
  </si>
  <si>
    <t>%</t>
  </si>
  <si>
    <t>Отклонение от плана</t>
  </si>
  <si>
    <t>Анализ реализации муниципальных программ Подгощского сельского поселения за 2017 год</t>
  </si>
  <si>
    <r>
      <t xml:space="preserve">Муниципальная программа «Развитие молодежной политики, культуры, патриотизма, физтческой культуры и спорта Подгощского сельского поселения» , </t>
    </r>
    <r>
      <rPr>
        <sz val="9"/>
        <rFont val="Times New Roman"/>
        <family val="1"/>
      </rPr>
      <t>в том числе подпрограммы:</t>
    </r>
  </si>
  <si>
    <t xml:space="preserve">  1.«Патриотическое воспитание детей и молодежи Подгощского сельского поселения»</t>
  </si>
  <si>
    <t xml:space="preserve">  2.«Развитие культуры на территории Подгощского сельского поселения» </t>
  </si>
  <si>
    <t>3.«Развитие физической культуры и спорта среди детей и молодежи на территории Подгощского сельского поселения»</t>
  </si>
  <si>
    <r>
      <t xml:space="preserve">Муниципальная программа «Совершенствование и развитие местного самоуправления в Подгощском сельском поселении» , </t>
    </r>
    <r>
      <rPr>
        <sz val="9"/>
        <rFont val="Times New Roman"/>
        <family val="1"/>
      </rPr>
      <t>в том числе подпрограммы:</t>
    </r>
  </si>
  <si>
    <t xml:space="preserve">  1.«Развитие и реформирование местного самоуправления в Подгощском сельском поселении»</t>
  </si>
  <si>
    <t xml:space="preserve">  2.«Развитие информационного общества и формирование электронного правительства в Подгощском сельском поселении» </t>
  </si>
  <si>
    <t>3.«Развитие муниицпальной службы в Подгощском сельском поселении»</t>
  </si>
  <si>
    <t>Средства бюджета поселения</t>
  </si>
  <si>
    <t xml:space="preserve">4.«Противодействие коррупциив Подгощском сельском поселении» </t>
  </si>
  <si>
    <r>
      <t xml:space="preserve">Муниципальная программа «Безопасность жизнедеятельности на территории Подгощского сельского поселения» , </t>
    </r>
    <r>
      <rPr>
        <sz val="9"/>
        <rFont val="Times New Roman"/>
        <family val="1"/>
      </rPr>
      <t>в том числе подпрограммы:</t>
    </r>
  </si>
  <si>
    <t xml:space="preserve">  1.«Обеспечение безопасности людей на водных объектах на территории Подгощского сельского поселения»</t>
  </si>
  <si>
    <t xml:space="preserve">  2.«Обеспечение пожарной безопасности на территории Подгощского сельского поселения» </t>
  </si>
  <si>
    <t>3.«О мерах по противодействию терроризму и экстремизму, правонарушений и борьбес преступностью в Подгощском сельском поселении»</t>
  </si>
  <si>
    <t xml:space="preserve">4.«Обеспечение безопасности содержания гидротехнических сооружений  Подгощского сельского поселения» </t>
  </si>
  <si>
    <r>
      <t xml:space="preserve">Муниципальная программа «Благоустройство территории Подгощского сельского поселения» , </t>
    </r>
    <r>
      <rPr>
        <sz val="9"/>
        <rFont val="Times New Roman"/>
        <family val="1"/>
      </rPr>
      <t>в том числе подпрограммы:</t>
    </r>
  </si>
  <si>
    <t xml:space="preserve">  1.«Содержание мест захоронения Подгощского сельского поселения»</t>
  </si>
  <si>
    <t xml:space="preserve">  2.«Содержание и ремонт уличного освещения Подгощского сельского поселения» </t>
  </si>
  <si>
    <t>3.«Благоустройство населенных пунктов Подгощского сельского поселения»</t>
  </si>
  <si>
    <t xml:space="preserve">Муниципальная программа «Повышение эффективности бюджетных расходов Подгощского сельского поселения» </t>
  </si>
  <si>
    <t xml:space="preserve">Муниципальная программа «Градостроительная политика на территории Подгощского сельского поселения» </t>
  </si>
  <si>
    <t xml:space="preserve">Муниципальная программа «Развитие и совершенствование форм местного самоуправления на территории Подгощского сельского поселения» </t>
  </si>
  <si>
    <t xml:space="preserve">Муниципальная программа «Совершенствование и развитие сети автомобильных дорог Подгощского сельского поселения» </t>
  </si>
  <si>
    <r>
      <t xml:space="preserve">Приложение № 1     </t>
    </r>
    <r>
      <rPr>
        <sz val="10"/>
        <rFont val="Arial"/>
        <family val="2"/>
      </rPr>
      <t xml:space="preserve">                                                                                                     к Заключению внешней проверки годового отчета об исполнении бюджета поселения за 2017 год</t>
    </r>
  </si>
  <si>
    <t>план 2017 года  (уточн.)</t>
  </si>
  <si>
    <t>исполнение 2017 года</t>
  </si>
  <si>
    <t>план на 2017 год</t>
  </si>
  <si>
    <t>план на 2017год</t>
  </si>
  <si>
    <t>исполнение 2017</t>
  </si>
  <si>
    <t xml:space="preserve">Муниципальная программа «Эффективное использо-вание земель сельскохо-зяйственного назначения и земель населенных пунктов на территории  Подгощского сельского поселения»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</si>
</sst>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188" fontId="3" fillId="0" borderId="10" xfId="0" applyNumberFormat="1" applyFont="1" applyBorder="1" applyAlignment="1">
      <alignment horizontal="center" vertical="top"/>
    </xf>
    <xf numFmtId="188" fontId="3" fillId="34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88" fontId="45" fillId="0" borderId="10" xfId="0" applyNumberFormat="1" applyFont="1" applyBorder="1" applyAlignment="1">
      <alignment horizontal="center" vertical="top"/>
    </xf>
    <xf numFmtId="188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88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188" fontId="8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188" fontId="5" fillId="33" borderId="1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1" xfId="0" applyNumberFormat="1" applyFont="1" applyBorder="1" applyAlignment="1">
      <alignment horizontal="center" wrapText="1"/>
    </xf>
    <xf numFmtId="188" fontId="3" fillId="0" borderId="12" xfId="0" applyNumberFormat="1" applyFont="1" applyBorder="1" applyAlignment="1">
      <alignment horizontal="center" wrapText="1"/>
    </xf>
    <xf numFmtId="188" fontId="3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6"/>
  <sheetViews>
    <sheetView tabSelected="1" zoomScalePageLayoutView="0" workbookViewId="0" topLeftCell="A19">
      <selection activeCell="A31" sqref="A31"/>
    </sheetView>
  </sheetViews>
  <sheetFormatPr defaultColWidth="9.140625" defaultRowHeight="12.75"/>
  <cols>
    <col min="1" max="1" width="65.7109375" style="0" customWidth="1"/>
    <col min="2" max="11" width="9.7109375" style="0" customWidth="1"/>
    <col min="12" max="12" width="14.28125" style="0" customWidth="1"/>
    <col min="13" max="13" width="9.7109375" style="0" customWidth="1"/>
    <col min="14" max="14" width="8.421875" style="0" customWidth="1"/>
    <col min="15" max="15" width="9.140625" style="0" hidden="1" customWidth="1"/>
  </cols>
  <sheetData>
    <row r="1" spans="9:15" ht="1.5" customHeight="1">
      <c r="I1" s="32" t="s">
        <v>33</v>
      </c>
      <c r="J1" s="33"/>
      <c r="K1" s="33"/>
      <c r="L1" s="33"/>
      <c r="M1" s="33"/>
      <c r="N1" s="33"/>
      <c r="O1" s="33"/>
    </row>
    <row r="2" spans="9:15" ht="12.75">
      <c r="I2" s="33"/>
      <c r="J2" s="33"/>
      <c r="K2" s="33"/>
      <c r="L2" s="33"/>
      <c r="M2" s="33"/>
      <c r="N2" s="33"/>
      <c r="O2" s="33"/>
    </row>
    <row r="3" spans="1:15" ht="12.75">
      <c r="A3" s="1"/>
      <c r="B3" s="1"/>
      <c r="C3" s="1"/>
      <c r="D3" s="1"/>
      <c r="E3" s="1"/>
      <c r="F3" s="1"/>
      <c r="G3" s="1"/>
      <c r="H3" s="1"/>
      <c r="I3" s="33"/>
      <c r="J3" s="33"/>
      <c r="K3" s="33"/>
      <c r="L3" s="33"/>
      <c r="M3" s="33"/>
      <c r="N3" s="33"/>
      <c r="O3" s="33"/>
    </row>
    <row r="4" spans="1:15" ht="12.75">
      <c r="A4" s="1"/>
      <c r="B4" s="1"/>
      <c r="C4" s="1"/>
      <c r="D4" s="1"/>
      <c r="E4" s="1"/>
      <c r="F4" s="1"/>
      <c r="G4" s="1"/>
      <c r="H4" s="1"/>
      <c r="I4" s="33"/>
      <c r="J4" s="33"/>
      <c r="K4" s="33"/>
      <c r="L4" s="33"/>
      <c r="M4" s="33"/>
      <c r="N4" s="33"/>
      <c r="O4" s="33"/>
    </row>
    <row r="5" spans="1:14" s="10" customFormat="1" ht="15.7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10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1" s="10" customFormat="1" ht="14.25" customHeight="1">
      <c r="A7" s="42" t="s">
        <v>2</v>
      </c>
      <c r="B7" s="36" t="s">
        <v>0</v>
      </c>
      <c r="C7" s="36"/>
      <c r="D7" s="44" t="s">
        <v>5</v>
      </c>
      <c r="E7" s="45"/>
      <c r="F7" s="46"/>
      <c r="G7" s="44" t="s">
        <v>4</v>
      </c>
      <c r="H7" s="45"/>
      <c r="I7" s="46"/>
      <c r="J7" s="37" t="s">
        <v>18</v>
      </c>
      <c r="K7" s="38"/>
      <c r="L7" s="39"/>
      <c r="M7" s="40" t="s">
        <v>8</v>
      </c>
      <c r="N7" s="41"/>
      <c r="O7" s="11"/>
      <c r="P7" s="11"/>
      <c r="Q7" s="11"/>
      <c r="R7" s="11"/>
      <c r="S7" s="11"/>
      <c r="T7" s="11"/>
      <c r="U7" s="11"/>
    </row>
    <row r="8" spans="1:21" s="10" customFormat="1" ht="45" customHeight="1">
      <c r="A8" s="43"/>
      <c r="B8" s="5" t="s">
        <v>34</v>
      </c>
      <c r="C8" s="5" t="s">
        <v>35</v>
      </c>
      <c r="D8" s="6" t="s">
        <v>36</v>
      </c>
      <c r="E8" s="5" t="s">
        <v>3</v>
      </c>
      <c r="F8" s="5" t="s">
        <v>35</v>
      </c>
      <c r="G8" s="6" t="s">
        <v>37</v>
      </c>
      <c r="H8" s="5" t="s">
        <v>3</v>
      </c>
      <c r="I8" s="5" t="s">
        <v>38</v>
      </c>
      <c r="J8" s="6" t="s">
        <v>36</v>
      </c>
      <c r="K8" s="5" t="s">
        <v>3</v>
      </c>
      <c r="L8" s="5" t="s">
        <v>35</v>
      </c>
      <c r="M8" s="5" t="s">
        <v>6</v>
      </c>
      <c r="N8" s="5" t="s">
        <v>7</v>
      </c>
      <c r="O8" s="11"/>
      <c r="P8" s="11"/>
      <c r="Q8" s="11"/>
      <c r="R8" s="11"/>
      <c r="S8" s="11"/>
      <c r="T8" s="11"/>
      <c r="U8" s="11"/>
    </row>
    <row r="9" spans="1:21" s="10" customFormat="1" ht="39" customHeight="1">
      <c r="A9" s="15" t="s">
        <v>10</v>
      </c>
      <c r="B9" s="25">
        <f aca="true" t="shared" si="0" ref="B9:B31">SUM(D9+G9+J9)</f>
        <v>12</v>
      </c>
      <c r="C9" s="25">
        <f aca="true" t="shared" si="1" ref="C9:C31">SUM(F9+I9+L9)</f>
        <v>12</v>
      </c>
      <c r="D9" s="25">
        <f aca="true" t="shared" si="2" ref="D9:L9">D10+D11+D12</f>
        <v>0</v>
      </c>
      <c r="E9" s="25">
        <f t="shared" si="2"/>
        <v>0</v>
      </c>
      <c r="F9" s="25">
        <f t="shared" si="2"/>
        <v>0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12</v>
      </c>
      <c r="K9" s="25">
        <f t="shared" si="2"/>
        <v>12</v>
      </c>
      <c r="L9" s="25">
        <f t="shared" si="2"/>
        <v>12</v>
      </c>
      <c r="M9" s="25">
        <f aca="true" t="shared" si="3" ref="M9:M22">ABS(C9-B9)</f>
        <v>0</v>
      </c>
      <c r="N9" s="26">
        <f aca="true" t="shared" si="4" ref="N9:N20">ABS(C9/B9*100)</f>
        <v>100</v>
      </c>
      <c r="O9" s="11"/>
      <c r="P9" s="11"/>
      <c r="Q9" s="11"/>
      <c r="R9" s="11"/>
      <c r="S9" s="11"/>
      <c r="T9" s="11"/>
      <c r="U9" s="11"/>
    </row>
    <row r="10" spans="1:21" s="10" customFormat="1" ht="15.75" customHeight="1">
      <c r="A10" s="14" t="s">
        <v>11</v>
      </c>
      <c r="B10" s="19">
        <f t="shared" si="0"/>
        <v>5</v>
      </c>
      <c r="C10" s="20">
        <f t="shared" si="1"/>
        <v>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5</v>
      </c>
      <c r="K10" s="19">
        <v>5</v>
      </c>
      <c r="L10" s="19">
        <v>5</v>
      </c>
      <c r="M10" s="21">
        <f t="shared" si="3"/>
        <v>0</v>
      </c>
      <c r="N10" s="21">
        <f t="shared" si="4"/>
        <v>100</v>
      </c>
      <c r="O10" s="11"/>
      <c r="P10" s="11"/>
      <c r="Q10" s="11"/>
      <c r="R10" s="11"/>
      <c r="S10" s="11"/>
      <c r="T10" s="11"/>
      <c r="U10" s="11"/>
    </row>
    <row r="11" spans="1:21" s="10" customFormat="1" ht="16.5" customHeight="1">
      <c r="A11" s="14" t="s">
        <v>12</v>
      </c>
      <c r="B11" s="22">
        <f t="shared" si="0"/>
        <v>4</v>
      </c>
      <c r="C11" s="20">
        <f t="shared" si="1"/>
        <v>4</v>
      </c>
      <c r="D11" s="19">
        <v>0</v>
      </c>
      <c r="E11" s="19">
        <v>0</v>
      </c>
      <c r="F11" s="19">
        <v>0</v>
      </c>
      <c r="G11" s="22">
        <v>0</v>
      </c>
      <c r="H11" s="19">
        <v>0</v>
      </c>
      <c r="I11" s="19">
        <v>0</v>
      </c>
      <c r="J11" s="22">
        <v>4</v>
      </c>
      <c r="K11" s="19">
        <v>4</v>
      </c>
      <c r="L11" s="19">
        <v>4</v>
      </c>
      <c r="M11" s="23">
        <f t="shared" si="3"/>
        <v>0</v>
      </c>
      <c r="N11" s="24">
        <f t="shared" si="4"/>
        <v>100</v>
      </c>
      <c r="O11" s="11"/>
      <c r="P11" s="11"/>
      <c r="Q11" s="11"/>
      <c r="R11" s="11"/>
      <c r="S11" s="11"/>
      <c r="T11" s="11"/>
      <c r="U11" s="11"/>
    </row>
    <row r="12" spans="1:21" s="10" customFormat="1" ht="24">
      <c r="A12" s="14" t="s">
        <v>13</v>
      </c>
      <c r="B12" s="22">
        <f t="shared" si="0"/>
        <v>3</v>
      </c>
      <c r="C12" s="20">
        <f t="shared" si="1"/>
        <v>3</v>
      </c>
      <c r="D12" s="19">
        <v>0</v>
      </c>
      <c r="E12" s="19">
        <v>0</v>
      </c>
      <c r="F12" s="19">
        <v>0</v>
      </c>
      <c r="G12" s="22">
        <v>0</v>
      </c>
      <c r="H12" s="19">
        <v>0</v>
      </c>
      <c r="I12" s="19">
        <v>0</v>
      </c>
      <c r="J12" s="22">
        <v>3</v>
      </c>
      <c r="K12" s="19">
        <v>3</v>
      </c>
      <c r="L12" s="19">
        <v>3</v>
      </c>
      <c r="M12" s="23">
        <f t="shared" si="3"/>
        <v>0</v>
      </c>
      <c r="N12" s="24">
        <f t="shared" si="4"/>
        <v>100</v>
      </c>
      <c r="O12" s="11"/>
      <c r="P12" s="11"/>
      <c r="Q12" s="11"/>
      <c r="R12" s="11"/>
      <c r="S12" s="11"/>
      <c r="T12" s="11"/>
      <c r="U12" s="11"/>
    </row>
    <row r="13" spans="1:21" s="10" customFormat="1" ht="36.75" customHeight="1">
      <c r="A13" s="15" t="s">
        <v>14</v>
      </c>
      <c r="B13" s="25">
        <f t="shared" si="0"/>
        <v>3266.2999999999997</v>
      </c>
      <c r="C13" s="25">
        <f t="shared" si="1"/>
        <v>3266.2999999999997</v>
      </c>
      <c r="D13" s="25">
        <f>D14+D15+D16+D17</f>
        <v>0</v>
      </c>
      <c r="E13" s="25">
        <f aca="true" t="shared" si="5" ref="E13:L13">E14+E15+E16+E17</f>
        <v>0</v>
      </c>
      <c r="F13" s="25">
        <f t="shared" si="5"/>
        <v>0</v>
      </c>
      <c r="G13" s="25">
        <f t="shared" si="5"/>
        <v>5.9</v>
      </c>
      <c r="H13" s="25">
        <f t="shared" si="5"/>
        <v>5.9</v>
      </c>
      <c r="I13" s="25">
        <f t="shared" si="5"/>
        <v>5.9</v>
      </c>
      <c r="J13" s="25">
        <f t="shared" si="5"/>
        <v>3260.3999999999996</v>
      </c>
      <c r="K13" s="25">
        <f t="shared" si="5"/>
        <v>3260.3999999999996</v>
      </c>
      <c r="L13" s="25">
        <f t="shared" si="5"/>
        <v>3260.3999999999996</v>
      </c>
      <c r="M13" s="25">
        <f t="shared" si="3"/>
        <v>0</v>
      </c>
      <c r="N13" s="26">
        <f t="shared" si="4"/>
        <v>100</v>
      </c>
      <c r="O13" s="11"/>
      <c r="P13" s="11"/>
      <c r="Q13" s="11"/>
      <c r="R13" s="11"/>
      <c r="S13" s="11"/>
      <c r="T13" s="11"/>
      <c r="U13" s="11"/>
    </row>
    <row r="14" spans="1:21" s="10" customFormat="1" ht="26.25" customHeight="1">
      <c r="A14" s="14" t="s">
        <v>15</v>
      </c>
      <c r="B14" s="19">
        <f t="shared" si="0"/>
        <v>121</v>
      </c>
      <c r="C14" s="20">
        <f t="shared" si="1"/>
        <v>121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121</v>
      </c>
      <c r="K14" s="19">
        <v>121</v>
      </c>
      <c r="L14" s="19">
        <v>121</v>
      </c>
      <c r="M14" s="21">
        <f t="shared" si="3"/>
        <v>0</v>
      </c>
      <c r="N14" s="21">
        <f t="shared" si="4"/>
        <v>100</v>
      </c>
      <c r="O14" s="11"/>
      <c r="P14" s="11"/>
      <c r="Q14" s="11"/>
      <c r="R14" s="11"/>
      <c r="S14" s="11"/>
      <c r="T14" s="11"/>
      <c r="U14" s="11"/>
    </row>
    <row r="15" spans="1:21" s="10" customFormat="1" ht="30" customHeight="1">
      <c r="A15" s="14" t="s">
        <v>16</v>
      </c>
      <c r="B15" s="19">
        <f t="shared" si="0"/>
        <v>19.2</v>
      </c>
      <c r="C15" s="20">
        <f t="shared" si="1"/>
        <v>19.2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19.2</v>
      </c>
      <c r="K15" s="19">
        <v>19.2</v>
      </c>
      <c r="L15" s="19">
        <v>19.2</v>
      </c>
      <c r="M15" s="21">
        <f t="shared" si="3"/>
        <v>0</v>
      </c>
      <c r="N15" s="21">
        <f t="shared" si="4"/>
        <v>100</v>
      </c>
      <c r="O15" s="11"/>
      <c r="P15" s="11"/>
      <c r="Q15" s="11"/>
      <c r="R15" s="11"/>
      <c r="S15" s="11"/>
      <c r="T15" s="11"/>
      <c r="U15" s="11"/>
    </row>
    <row r="16" spans="1:21" s="10" customFormat="1" ht="22.5" customHeight="1">
      <c r="A16" s="14" t="s">
        <v>17</v>
      </c>
      <c r="B16" s="19">
        <f t="shared" si="0"/>
        <v>3123.1</v>
      </c>
      <c r="C16" s="20">
        <f t="shared" si="1"/>
        <v>3123.1</v>
      </c>
      <c r="D16" s="19">
        <v>0</v>
      </c>
      <c r="E16" s="19">
        <v>0</v>
      </c>
      <c r="F16" s="19">
        <v>0</v>
      </c>
      <c r="G16" s="19">
        <v>5.9</v>
      </c>
      <c r="H16" s="19">
        <v>5.9</v>
      </c>
      <c r="I16" s="19">
        <v>5.9</v>
      </c>
      <c r="J16" s="19">
        <v>3117.2</v>
      </c>
      <c r="K16" s="19">
        <v>3117.2</v>
      </c>
      <c r="L16" s="19">
        <v>3117.2</v>
      </c>
      <c r="M16" s="21">
        <f t="shared" si="3"/>
        <v>0</v>
      </c>
      <c r="N16" s="21">
        <f t="shared" si="4"/>
        <v>100</v>
      </c>
      <c r="O16" s="11"/>
      <c r="P16" s="11"/>
      <c r="Q16" s="11"/>
      <c r="R16" s="11"/>
      <c r="S16" s="11"/>
      <c r="T16" s="11"/>
      <c r="U16" s="11"/>
    </row>
    <row r="17" spans="1:21" s="10" customFormat="1" ht="15" customHeight="1">
      <c r="A17" s="14" t="s">
        <v>19</v>
      </c>
      <c r="B17" s="22">
        <f t="shared" si="0"/>
        <v>3</v>
      </c>
      <c r="C17" s="20">
        <f t="shared" si="1"/>
        <v>3</v>
      </c>
      <c r="D17" s="19">
        <v>0</v>
      </c>
      <c r="E17" s="19">
        <v>0</v>
      </c>
      <c r="F17" s="19">
        <v>0</v>
      </c>
      <c r="G17" s="22">
        <v>0</v>
      </c>
      <c r="H17" s="19">
        <v>0</v>
      </c>
      <c r="I17" s="19">
        <v>0</v>
      </c>
      <c r="J17" s="22">
        <v>3</v>
      </c>
      <c r="K17" s="19">
        <v>3</v>
      </c>
      <c r="L17" s="19">
        <v>3</v>
      </c>
      <c r="M17" s="23">
        <f t="shared" si="3"/>
        <v>0</v>
      </c>
      <c r="N17" s="24">
        <f t="shared" si="4"/>
        <v>100</v>
      </c>
      <c r="O17" s="11"/>
      <c r="P17" s="11"/>
      <c r="Q17" s="11"/>
      <c r="R17" s="11"/>
      <c r="S17" s="11"/>
      <c r="T17" s="11"/>
      <c r="U17" s="11"/>
    </row>
    <row r="18" spans="1:21" s="10" customFormat="1" ht="30" customHeight="1">
      <c r="A18" s="15" t="s">
        <v>20</v>
      </c>
      <c r="B18" s="25">
        <f t="shared" si="0"/>
        <v>67.3</v>
      </c>
      <c r="C18" s="25">
        <f t="shared" si="1"/>
        <v>67.3</v>
      </c>
      <c r="D18" s="25">
        <f>D19+D20+D21+D22</f>
        <v>0</v>
      </c>
      <c r="E18" s="25">
        <f aca="true" t="shared" si="6" ref="E18:L18">E19+E20+E21+E22</f>
        <v>0</v>
      </c>
      <c r="F18" s="25">
        <f t="shared" si="6"/>
        <v>0</v>
      </c>
      <c r="G18" s="25">
        <f t="shared" si="6"/>
        <v>0</v>
      </c>
      <c r="H18" s="25">
        <f t="shared" si="6"/>
        <v>0</v>
      </c>
      <c r="I18" s="25">
        <f t="shared" si="6"/>
        <v>0</v>
      </c>
      <c r="J18" s="25">
        <f t="shared" si="6"/>
        <v>67.3</v>
      </c>
      <c r="K18" s="25">
        <f t="shared" si="6"/>
        <v>67.3</v>
      </c>
      <c r="L18" s="25">
        <f t="shared" si="6"/>
        <v>67.3</v>
      </c>
      <c r="M18" s="25">
        <f t="shared" si="3"/>
        <v>0</v>
      </c>
      <c r="N18" s="26">
        <f t="shared" si="4"/>
        <v>100</v>
      </c>
      <c r="O18" s="11"/>
      <c r="P18" s="11"/>
      <c r="Q18" s="11"/>
      <c r="R18" s="11"/>
      <c r="S18" s="11"/>
      <c r="T18" s="11"/>
      <c r="U18" s="11"/>
    </row>
    <row r="19" spans="1:21" s="10" customFormat="1" ht="28.5" customHeight="1">
      <c r="A19" s="14" t="s">
        <v>21</v>
      </c>
      <c r="B19" s="19">
        <f t="shared" si="0"/>
        <v>4.8</v>
      </c>
      <c r="C19" s="20">
        <f t="shared" si="1"/>
        <v>4.8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4.8</v>
      </c>
      <c r="K19" s="19">
        <v>4.8</v>
      </c>
      <c r="L19" s="19">
        <v>4.8</v>
      </c>
      <c r="M19" s="21">
        <f t="shared" si="3"/>
        <v>0</v>
      </c>
      <c r="N19" s="21">
        <f t="shared" si="4"/>
        <v>100</v>
      </c>
      <c r="O19" s="11"/>
      <c r="P19" s="11"/>
      <c r="Q19" s="11"/>
      <c r="R19" s="11"/>
      <c r="S19" s="11"/>
      <c r="T19" s="11"/>
      <c r="U19" s="11"/>
    </row>
    <row r="20" spans="1:21" s="13" customFormat="1" ht="27" customHeight="1">
      <c r="A20" s="14" t="s">
        <v>22</v>
      </c>
      <c r="B20" s="22">
        <f t="shared" si="0"/>
        <v>62</v>
      </c>
      <c r="C20" s="20">
        <f t="shared" si="1"/>
        <v>62</v>
      </c>
      <c r="D20" s="19">
        <v>0</v>
      </c>
      <c r="E20" s="19">
        <v>0</v>
      </c>
      <c r="F20" s="19">
        <v>0</v>
      </c>
      <c r="G20" s="22">
        <v>0</v>
      </c>
      <c r="H20" s="19">
        <v>0</v>
      </c>
      <c r="I20" s="19">
        <v>0</v>
      </c>
      <c r="J20" s="22">
        <v>62</v>
      </c>
      <c r="K20" s="19">
        <v>62</v>
      </c>
      <c r="L20" s="19">
        <v>62</v>
      </c>
      <c r="M20" s="23">
        <f t="shared" si="3"/>
        <v>0</v>
      </c>
      <c r="N20" s="24">
        <f t="shared" si="4"/>
        <v>100</v>
      </c>
      <c r="O20" s="12"/>
      <c r="P20" s="12"/>
      <c r="Q20" s="12"/>
      <c r="R20" s="12"/>
      <c r="S20" s="12"/>
      <c r="T20" s="12"/>
      <c r="U20" s="12"/>
    </row>
    <row r="21" spans="1:21" s="13" customFormat="1" ht="30" customHeight="1">
      <c r="A21" s="14" t="s">
        <v>23</v>
      </c>
      <c r="B21" s="22">
        <f>SUM(D21+G21+J21)</f>
        <v>0.5</v>
      </c>
      <c r="C21" s="20">
        <f>SUM(F21+I21+L21)</f>
        <v>0.5</v>
      </c>
      <c r="D21" s="19">
        <v>0</v>
      </c>
      <c r="E21" s="19">
        <v>0</v>
      </c>
      <c r="F21" s="19">
        <v>0</v>
      </c>
      <c r="G21" s="22">
        <v>0</v>
      </c>
      <c r="H21" s="19">
        <v>0</v>
      </c>
      <c r="I21" s="19">
        <v>0</v>
      </c>
      <c r="J21" s="22">
        <v>0.5</v>
      </c>
      <c r="K21" s="19">
        <v>0.5</v>
      </c>
      <c r="L21" s="19">
        <v>0.5</v>
      </c>
      <c r="M21" s="23">
        <f>ABS(C21-B21)</f>
        <v>0</v>
      </c>
      <c r="N21" s="24">
        <f>ABS(C21/B21*100)</f>
        <v>100</v>
      </c>
      <c r="O21" s="12"/>
      <c r="P21" s="12"/>
      <c r="Q21" s="12"/>
      <c r="R21" s="12"/>
      <c r="S21" s="12"/>
      <c r="T21" s="12"/>
      <c r="U21" s="12"/>
    </row>
    <row r="22" spans="1:21" s="10" customFormat="1" ht="25.5" customHeight="1">
      <c r="A22" s="14" t="s">
        <v>24</v>
      </c>
      <c r="B22" s="22">
        <f t="shared" si="0"/>
        <v>0</v>
      </c>
      <c r="C22" s="20">
        <f t="shared" si="1"/>
        <v>0</v>
      </c>
      <c r="D22" s="19">
        <v>0</v>
      </c>
      <c r="E22" s="19">
        <v>0</v>
      </c>
      <c r="F22" s="19">
        <v>0</v>
      </c>
      <c r="G22" s="22">
        <v>0</v>
      </c>
      <c r="H22" s="19">
        <v>0</v>
      </c>
      <c r="I22" s="19">
        <v>0</v>
      </c>
      <c r="J22" s="22">
        <v>0</v>
      </c>
      <c r="K22" s="19">
        <v>0</v>
      </c>
      <c r="L22" s="19">
        <v>0</v>
      </c>
      <c r="M22" s="23">
        <f t="shared" si="3"/>
        <v>0</v>
      </c>
      <c r="N22" s="24">
        <v>0</v>
      </c>
      <c r="O22" s="11"/>
      <c r="P22" s="11"/>
      <c r="Q22" s="11"/>
      <c r="R22" s="11"/>
      <c r="S22" s="11"/>
      <c r="T22" s="11"/>
      <c r="U22" s="11"/>
    </row>
    <row r="23" spans="1:21" s="10" customFormat="1" ht="25.5" customHeight="1">
      <c r="A23" s="15" t="s">
        <v>32</v>
      </c>
      <c r="B23" s="29">
        <f>SUM(D23+G23+J23)</f>
        <v>1291.6</v>
      </c>
      <c r="C23" s="29">
        <f>SUM(F23+I23+L23)</f>
        <v>1291.6</v>
      </c>
      <c r="D23" s="29">
        <v>0</v>
      </c>
      <c r="E23" s="29">
        <v>0</v>
      </c>
      <c r="F23" s="29">
        <v>0</v>
      </c>
      <c r="G23" s="29">
        <v>722</v>
      </c>
      <c r="H23" s="29">
        <v>722</v>
      </c>
      <c r="I23" s="29">
        <v>722</v>
      </c>
      <c r="J23" s="29">
        <v>569.6</v>
      </c>
      <c r="K23" s="29">
        <v>569.6</v>
      </c>
      <c r="L23" s="29">
        <v>569.6</v>
      </c>
      <c r="M23" s="26">
        <f aca="true" t="shared" si="7" ref="M23:M28">ABS(C23-B23)</f>
        <v>0</v>
      </c>
      <c r="N23" s="26">
        <f aca="true" t="shared" si="8" ref="N23:N28">ABS(C23/B23*100)</f>
        <v>100</v>
      </c>
      <c r="O23" s="11"/>
      <c r="P23" s="11"/>
      <c r="Q23" s="11"/>
      <c r="R23" s="11"/>
      <c r="S23" s="11"/>
      <c r="T23" s="11"/>
      <c r="U23" s="11"/>
    </row>
    <row r="24" spans="1:247" s="17" customFormat="1" ht="32.25" customHeight="1">
      <c r="A24" s="15" t="s">
        <v>25</v>
      </c>
      <c r="B24" s="25">
        <f>SUM(D24+G24+J24)</f>
        <v>1847</v>
      </c>
      <c r="C24" s="25">
        <f>SUM(F24+I24+L24)</f>
        <v>1847</v>
      </c>
      <c r="D24" s="25">
        <f>D25+D26+D27</f>
        <v>0</v>
      </c>
      <c r="E24" s="25">
        <f aca="true" t="shared" si="9" ref="E24:L24">E25+E26+E27</f>
        <v>0</v>
      </c>
      <c r="F24" s="25">
        <f t="shared" si="9"/>
        <v>0</v>
      </c>
      <c r="G24" s="25">
        <f t="shared" si="9"/>
        <v>40.4</v>
      </c>
      <c r="H24" s="25">
        <f t="shared" si="9"/>
        <v>40.4</v>
      </c>
      <c r="I24" s="25">
        <f t="shared" si="9"/>
        <v>40.4</v>
      </c>
      <c r="J24" s="25">
        <f t="shared" si="9"/>
        <v>1806.6</v>
      </c>
      <c r="K24" s="25">
        <f t="shared" si="9"/>
        <v>1806.6</v>
      </c>
      <c r="L24" s="25">
        <f t="shared" si="9"/>
        <v>1806.6</v>
      </c>
      <c r="M24" s="25">
        <f t="shared" si="7"/>
        <v>0</v>
      </c>
      <c r="N24" s="26">
        <f t="shared" si="8"/>
        <v>100</v>
      </c>
      <c r="O24" s="16"/>
      <c r="P24" s="30"/>
      <c r="Q24" s="30"/>
      <c r="R24" s="30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</row>
    <row r="25" spans="1:247" s="17" customFormat="1" ht="15.75" customHeight="1">
      <c r="A25" s="14" t="s">
        <v>26</v>
      </c>
      <c r="B25" s="19">
        <f>SUM(D25+G25+J25)</f>
        <v>256.6</v>
      </c>
      <c r="C25" s="20">
        <f>SUM(F25+I25+L25)</f>
        <v>256.6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256.6</v>
      </c>
      <c r="K25" s="19">
        <v>256.6</v>
      </c>
      <c r="L25" s="19">
        <v>256.6</v>
      </c>
      <c r="M25" s="21">
        <f t="shared" si="7"/>
        <v>0</v>
      </c>
      <c r="N25" s="21">
        <f t="shared" si="8"/>
        <v>100</v>
      </c>
      <c r="O25" s="16"/>
      <c r="P25" s="30"/>
      <c r="Q25" s="30"/>
      <c r="R25" s="30"/>
      <c r="S25" s="30"/>
      <c r="T25" s="30"/>
      <c r="U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</row>
    <row r="26" spans="1:247" s="17" customFormat="1" ht="18" customHeight="1">
      <c r="A26" s="14" t="s">
        <v>27</v>
      </c>
      <c r="B26" s="22">
        <f>SUM(D26+G26+J26)</f>
        <v>1335.5</v>
      </c>
      <c r="C26" s="20">
        <f>SUM(F26+I26+L26)</f>
        <v>1335.5</v>
      </c>
      <c r="D26" s="19">
        <v>0</v>
      </c>
      <c r="E26" s="19">
        <v>0</v>
      </c>
      <c r="F26" s="19">
        <v>0</v>
      </c>
      <c r="G26" s="22">
        <v>0</v>
      </c>
      <c r="H26" s="19">
        <v>0</v>
      </c>
      <c r="I26" s="19">
        <v>0</v>
      </c>
      <c r="J26" s="22">
        <v>1335.5</v>
      </c>
      <c r="K26" s="19">
        <v>1335.5</v>
      </c>
      <c r="L26" s="19">
        <v>1335.5</v>
      </c>
      <c r="M26" s="23">
        <f t="shared" si="7"/>
        <v>0</v>
      </c>
      <c r="N26" s="24">
        <f t="shared" si="8"/>
        <v>100</v>
      </c>
      <c r="O26" s="16"/>
      <c r="P26" s="30"/>
      <c r="Q26" s="30"/>
      <c r="R26" s="30"/>
      <c r="S26" s="30"/>
      <c r="T26" s="30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</row>
    <row r="27" spans="1:247" s="17" customFormat="1" ht="18" customHeight="1">
      <c r="A27" s="14" t="s">
        <v>28</v>
      </c>
      <c r="B27" s="22">
        <f>SUM(D27+G27+J27)</f>
        <v>254.9</v>
      </c>
      <c r="C27" s="20">
        <f>SUM(F27+I27+L27)</f>
        <v>254.9</v>
      </c>
      <c r="D27" s="19">
        <v>0</v>
      </c>
      <c r="E27" s="19">
        <v>0</v>
      </c>
      <c r="F27" s="19">
        <v>0</v>
      </c>
      <c r="G27" s="22">
        <v>40.4</v>
      </c>
      <c r="H27" s="19">
        <v>40.4</v>
      </c>
      <c r="I27" s="19">
        <v>40.4</v>
      </c>
      <c r="J27" s="22">
        <v>214.5</v>
      </c>
      <c r="K27" s="19">
        <v>214.5</v>
      </c>
      <c r="L27" s="19">
        <v>214.5</v>
      </c>
      <c r="M27" s="23">
        <f t="shared" si="7"/>
        <v>0</v>
      </c>
      <c r="N27" s="24">
        <f t="shared" si="8"/>
        <v>100</v>
      </c>
      <c r="O27" s="16"/>
      <c r="P27" s="30"/>
      <c r="Q27" s="30"/>
      <c r="R27" s="30"/>
      <c r="S27" s="30"/>
      <c r="T27" s="30"/>
      <c r="U27" s="30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</row>
    <row r="28" spans="1:14" s="10" customFormat="1" ht="30" customHeight="1">
      <c r="A28" s="15" t="s">
        <v>29</v>
      </c>
      <c r="B28" s="29">
        <f t="shared" si="0"/>
        <v>13.5</v>
      </c>
      <c r="C28" s="29">
        <f t="shared" si="1"/>
        <v>13.5</v>
      </c>
      <c r="D28" s="29">
        <v>0</v>
      </c>
      <c r="E28" s="29">
        <v>0</v>
      </c>
      <c r="F28" s="29">
        <v>0</v>
      </c>
      <c r="G28" s="29">
        <v>8.5</v>
      </c>
      <c r="H28" s="29">
        <v>8.5</v>
      </c>
      <c r="I28" s="29">
        <v>8.5</v>
      </c>
      <c r="J28" s="29">
        <v>5</v>
      </c>
      <c r="K28" s="29">
        <v>5</v>
      </c>
      <c r="L28" s="29">
        <v>5</v>
      </c>
      <c r="M28" s="26">
        <f t="shared" si="7"/>
        <v>0</v>
      </c>
      <c r="N28" s="26">
        <f t="shared" si="8"/>
        <v>100</v>
      </c>
    </row>
    <row r="29" spans="1:14" s="10" customFormat="1" ht="29.25" customHeight="1">
      <c r="A29" s="15" t="s">
        <v>31</v>
      </c>
      <c r="B29" s="29">
        <f t="shared" si="0"/>
        <v>1</v>
      </c>
      <c r="C29" s="29">
        <f t="shared" si="1"/>
        <v>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</v>
      </c>
      <c r="K29" s="29">
        <v>1</v>
      </c>
      <c r="L29" s="29">
        <v>1</v>
      </c>
      <c r="M29" s="26">
        <v>0</v>
      </c>
      <c r="N29" s="26">
        <v>100</v>
      </c>
    </row>
    <row r="30" spans="1:14" s="10" customFormat="1" ht="40.5" customHeight="1">
      <c r="A30" s="15" t="s">
        <v>39</v>
      </c>
      <c r="B30" s="29">
        <f t="shared" si="0"/>
        <v>99.9</v>
      </c>
      <c r="C30" s="29">
        <f t="shared" si="1"/>
        <v>99.9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99.9</v>
      </c>
      <c r="K30" s="29">
        <v>99.9</v>
      </c>
      <c r="L30" s="29">
        <v>99.9</v>
      </c>
      <c r="M30" s="26">
        <v>0</v>
      </c>
      <c r="N30" s="26">
        <v>100</v>
      </c>
    </row>
    <row r="31" spans="1:14" s="10" customFormat="1" ht="29.25" customHeight="1">
      <c r="A31" s="15" t="s">
        <v>30</v>
      </c>
      <c r="B31" s="29">
        <f t="shared" si="0"/>
        <v>63</v>
      </c>
      <c r="C31" s="29">
        <f t="shared" si="1"/>
        <v>63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63</v>
      </c>
      <c r="K31" s="29">
        <v>63</v>
      </c>
      <c r="L31" s="29">
        <v>63</v>
      </c>
      <c r="M31" s="26">
        <v>0</v>
      </c>
      <c r="N31" s="26">
        <v>100</v>
      </c>
    </row>
    <row r="32" spans="1:14" s="10" customFormat="1" ht="17.25" customHeight="1">
      <c r="A32" s="18" t="s">
        <v>1</v>
      </c>
      <c r="B32" s="27">
        <f>ABS(B9+B13+B18+B23+B24+B28+B29+B30+B31)</f>
        <v>6661.599999999999</v>
      </c>
      <c r="C32" s="27">
        <f>ABS(C9+C13+C18+C23+C24+C28+C29+C30+C31)</f>
        <v>6661.599999999999</v>
      </c>
      <c r="D32" s="27">
        <f>ABS(D9+D13+D18+D23+D24+D28+D29+D30+D31)</f>
        <v>0</v>
      </c>
      <c r="E32" s="27">
        <f aca="true" t="shared" si="10" ref="E32:L32">ABS(E9+E13+E18+E23+E24+E28+E29+E30+E31)</f>
        <v>0</v>
      </c>
      <c r="F32" s="27">
        <f t="shared" si="10"/>
        <v>0</v>
      </c>
      <c r="G32" s="27">
        <f t="shared" si="10"/>
        <v>776.8</v>
      </c>
      <c r="H32" s="27">
        <f t="shared" si="10"/>
        <v>776.8</v>
      </c>
      <c r="I32" s="27">
        <f t="shared" si="10"/>
        <v>776.8</v>
      </c>
      <c r="J32" s="27">
        <f t="shared" si="10"/>
        <v>5884.799999999999</v>
      </c>
      <c r="K32" s="27">
        <f t="shared" si="10"/>
        <v>5884.799999999999</v>
      </c>
      <c r="L32" s="27">
        <f t="shared" si="10"/>
        <v>5884.799999999999</v>
      </c>
      <c r="M32" s="28">
        <f>ABS(C32-B32)</f>
        <v>0</v>
      </c>
      <c r="N32" s="28">
        <f>ABS(C32/B32*100)</f>
        <v>100</v>
      </c>
    </row>
    <row r="33" spans="1:14" s="10" customFormat="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10" customFormat="1" ht="12.75">
      <c r="A34" s="8"/>
      <c r="B34" s="9"/>
      <c r="C34" s="9"/>
      <c r="D34" s="9"/>
      <c r="E34" s="9"/>
      <c r="F34" s="9"/>
      <c r="G34" s="9"/>
      <c r="H34" s="9"/>
      <c r="I34" s="9"/>
      <c r="J34" s="34"/>
      <c r="K34" s="34"/>
      <c r="L34" s="7"/>
      <c r="M34" s="7"/>
      <c r="N34" s="7"/>
    </row>
    <row r="35" spans="1:14" s="10" customFormat="1" ht="11.25" customHeight="1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10" customFormat="1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10" customFormat="1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10" customFormat="1" ht="15.7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10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10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sheetProtection/>
  <mergeCells count="9">
    <mergeCell ref="I1:O4"/>
    <mergeCell ref="J34:K34"/>
    <mergeCell ref="A5:N5"/>
    <mergeCell ref="B7:C7"/>
    <mergeCell ref="J7:L7"/>
    <mergeCell ref="M7:N7"/>
    <mergeCell ref="A7:A8"/>
    <mergeCell ref="G7:I7"/>
    <mergeCell ref="D7:F7"/>
  </mergeCells>
  <printOptions/>
  <pageMargins left="0.7480314960629921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2018-04-27T08:29:55Z</cp:lastPrinted>
  <dcterms:created xsi:type="dcterms:W3CDTF">1996-10-08T23:32:33Z</dcterms:created>
  <dcterms:modified xsi:type="dcterms:W3CDTF">2018-04-27T09:21:49Z</dcterms:modified>
  <cp:category/>
  <cp:version/>
  <cp:contentType/>
  <cp:contentStatus/>
</cp:coreProperties>
</file>