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" yWindow="120" windowWidth="11355" windowHeight="8700"/>
  </bookViews>
  <sheets>
    <sheet name="Лист1" sheetId="1" r:id="rId1"/>
    <sheet name="Отчет о совместимости" sheetId="4" r:id="rId2"/>
  </sheets>
  <calcPr calcId="144525"/>
</workbook>
</file>

<file path=xl/calcChain.xml><?xml version="1.0" encoding="utf-8"?>
<calcChain xmlns="http://schemas.openxmlformats.org/spreadsheetml/2006/main">
  <c r="D85" i="1" l="1"/>
  <c r="D81" i="1" s="1"/>
  <c r="D86" i="1"/>
  <c r="D82" i="1"/>
  <c r="D126" i="1" l="1"/>
  <c r="D121" i="1"/>
  <c r="D117" i="1"/>
  <c r="D115" i="1"/>
  <c r="D110" i="1"/>
  <c r="D99" i="1"/>
  <c r="D90" i="1"/>
  <c r="D88" i="1"/>
  <c r="D76" i="1"/>
  <c r="D73" i="1"/>
  <c r="D70" i="1"/>
  <c r="D67" i="1"/>
  <c r="D55" i="1"/>
  <c r="D51" i="1"/>
  <c r="D45" i="1"/>
  <c r="D39" i="1"/>
  <c r="D27" i="1"/>
  <c r="D124" i="1" l="1"/>
  <c r="D24" i="1"/>
  <c r="D14" i="1"/>
  <c r="D87" i="1" l="1"/>
  <c r="D79" i="1"/>
  <c r="D41" i="1"/>
  <c r="D32" i="1"/>
  <c r="D19" i="1"/>
  <c r="D119" i="1" l="1"/>
  <c r="D97" i="1" l="1"/>
  <c r="D37" i="1"/>
  <c r="D53" i="1"/>
  <c r="D26" i="1" l="1"/>
</calcChain>
</file>

<file path=xl/sharedStrings.xml><?xml version="1.0" encoding="utf-8"?>
<sst xmlns="http://schemas.openxmlformats.org/spreadsheetml/2006/main" count="239" uniqueCount="204">
  <si>
    <t>Налог на доходы физических лиц</t>
  </si>
  <si>
    <t>Дотации от других бюджетов бюджетной системы Российской Федерации</t>
  </si>
  <si>
    <t>Безвозмездные поступления</t>
  </si>
  <si>
    <t>Налоги на совокупный доход</t>
  </si>
  <si>
    <t>Единый сельскохозяйственный налог</t>
  </si>
  <si>
    <t>Прочие субсидии</t>
  </si>
  <si>
    <t>Приложение 1</t>
  </si>
  <si>
    <t>муниципального района</t>
  </si>
  <si>
    <t>Безвозмездные поступления от других бюджетов бюджетной системы Российской Федерации</t>
  </si>
  <si>
    <t>Прочие субвенции бюджетам муниципальных районов</t>
  </si>
  <si>
    <t>Прочие субсидии бюджетам муниципальных районов</t>
  </si>
  <si>
    <t>Дотации 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</si>
  <si>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</si>
  <si>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</si>
  <si>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Субвенции бюджетам субъектов Российской Федерации и муниципальных образований</t>
  </si>
  <si>
    <t xml:space="preserve">Субвенции бюджетам муниципальныхрайонов на обеспечение мер социальной поддержки реабилитированных лиц и лиц, признанных пострадавшими от политических репрессий </t>
  </si>
  <si>
    <t>Субвенции бюджетам 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</si>
  <si>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</si>
  <si>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</si>
  <si>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</si>
  <si>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</si>
  <si>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трнсферты</t>
  </si>
  <si>
    <t>к решению Думы Шимского</t>
  </si>
  <si>
    <t xml:space="preserve">" Об исполнении бюджета  </t>
  </si>
  <si>
    <t>048</t>
  </si>
  <si>
    <t>Комитет финансов Администрации Шимского муниципального района</t>
  </si>
  <si>
    <t>Администрация Шимского муниципального района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</si>
  <si>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</si>
  <si>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</si>
  <si>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Штрафы, санкции, возмещение ущерба</t>
  </si>
  <si>
    <t>1 16 25030 01 0000 140</t>
  </si>
  <si>
    <t>1 16 90050 05 0000 140</t>
  </si>
  <si>
    <t xml:space="preserve"> 1 16 90050 05 0000 140</t>
  </si>
  <si>
    <t xml:space="preserve"> 2 00 00000 00 0000 000</t>
  </si>
  <si>
    <t xml:space="preserve"> 2 02 00000 00 0000 000</t>
  </si>
  <si>
    <t xml:space="preserve"> 2 02 01001 00 0000 151</t>
  </si>
  <si>
    <t xml:space="preserve"> 2 02 01001 05 0000 151</t>
  </si>
  <si>
    <t xml:space="preserve"> 2 02 02999 05 0000 151</t>
  </si>
  <si>
    <t xml:space="preserve"> 2 02 03001 05 0000 151</t>
  </si>
  <si>
    <t xml:space="preserve"> 2 02 03013 05 0000 151</t>
  </si>
  <si>
    <t xml:space="preserve"> 2 02 03015 05 0000 151</t>
  </si>
  <si>
    <t xml:space="preserve"> 2 02 03021 05 0000 151</t>
  </si>
  <si>
    <t xml:space="preserve"> 2 02 03027 05 0000 151</t>
  </si>
  <si>
    <t xml:space="preserve"> 2 02 03029 00 0000 151</t>
  </si>
  <si>
    <t xml:space="preserve"> 2 02 03029 05 0000 151</t>
  </si>
  <si>
    <t xml:space="preserve"> 2 02 03999 05 0000 151</t>
  </si>
  <si>
    <t xml:space="preserve"> 2 02 04014 05 0000 151</t>
  </si>
  <si>
    <t>1 01 02000 01 0000 110</t>
  </si>
  <si>
    <t>1 01 02010 01 0000 110</t>
  </si>
  <si>
    <t>1 01 02030 01 0000 110</t>
  </si>
  <si>
    <t xml:space="preserve"> 1 05 00000 00 0000 000</t>
  </si>
  <si>
    <t xml:space="preserve"> 1 08 00000 00 0000 000</t>
  </si>
  <si>
    <t xml:space="preserve"> 1 08 03010 01 0000 110</t>
  </si>
  <si>
    <t xml:space="preserve"> 1 09 00000 00 0000 000</t>
  </si>
  <si>
    <t xml:space="preserve"> 1 16 03010 01 0000 140 </t>
  </si>
  <si>
    <t xml:space="preserve"> 1 16 03030 01 0000 140 </t>
  </si>
  <si>
    <t xml:space="preserve"> 1 16 06000 01 0000 140 </t>
  </si>
  <si>
    <t xml:space="preserve"> 1 16 00000 00 0000 140 </t>
  </si>
  <si>
    <t>1 16 25060 01 0000 140</t>
  </si>
  <si>
    <t>Комитет по социальной защите населения Администрации Шимского муниципального района</t>
  </si>
  <si>
    <t>Денежные взыскания (штрафы) за нарушение земельного законодательства</t>
  </si>
  <si>
    <t>Управление Гостехнадзора Новгородской области</t>
  </si>
  <si>
    <t>Государственная пошлина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</si>
  <si>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</si>
  <si>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</si>
  <si>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1 05 02010 02 0000 110</t>
  </si>
  <si>
    <t xml:space="preserve"> 1 05 02020 02 0000 110</t>
  </si>
  <si>
    <t xml:space="preserve"> 1 05 03010 01 0000 110</t>
  </si>
  <si>
    <t>2 02 02009 05 0000 151</t>
  </si>
  <si>
    <t>Отчет о совместимости для Приложение 1.xls</t>
  </si>
  <si>
    <t>Дата отчета: 19.04.2012 17:27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</si>
  <si>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</si>
  <si>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</si>
  <si>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</si>
  <si>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</si>
  <si>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Возврат остатков субсидий, субвенций и иных межбюджетных трансфертов,имеющих целевое назначение, прошлых лет из бюджетов муниципальных районов</t>
  </si>
  <si>
    <t>Единый налог на вмененный доход для отдельных видов деятельности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</si>
  <si>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</si>
  <si>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</si>
  <si>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</si>
  <si>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2 02 02051 05 0000 151</t>
  </si>
  <si>
    <t>Субсидии бюджетов муниципальных районов на реализацию федеральных целевых программ</t>
  </si>
  <si>
    <t xml:space="preserve"> 2 02 04041 05 0000 151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</si>
  <si>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</si>
  <si>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2 19 00000 00 0000 000</t>
  </si>
  <si>
    <t xml:space="preserve"> 1 12 01010 01 0000 120</t>
  </si>
  <si>
    <t>Плата за выбросы загрязняющих веществ в атмосферный воздух стационарными объектами</t>
  </si>
  <si>
    <t xml:space="preserve"> 1 12 01020 01 0000 120</t>
  </si>
  <si>
    <t>Плата за выбросы загрязняющих веществ в атмосферный воздух передвижными объектами</t>
  </si>
  <si>
    <t xml:space="preserve"> 1 12 01030 01 0000 120</t>
  </si>
  <si>
    <t>Плата за сбросы загрязняющих веществ в водные объекты</t>
  </si>
  <si>
    <t xml:space="preserve"> 1 12 01040 01 0000 120</t>
  </si>
  <si>
    <t>Плата за размещение отходов производства и потребления</t>
  </si>
  <si>
    <t xml:space="preserve"> 1 16 43000 01 0000 140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</si>
  <si>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Россиской Федерации об административных правонарушениях</t>
  </si>
  <si>
    <t xml:space="preserve"> 1 11 05013 10 0000 120</t>
  </si>
  <si>
    <t xml:space="preserve">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</si>
  <si>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</si>
  <si>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1 14 06013 10 0000 430</t>
  </si>
  <si>
    <t>1 13 02995 05 0000 130</t>
  </si>
  <si>
    <t>Денежные взыскания (штрафы) за нарушение законодательства Российской Федерации об охране ииспользовании животного мира</t>
  </si>
  <si>
    <t>Прочие доходы от компенсации затрах бюджетов муниципальных районов</t>
  </si>
  <si>
    <t xml:space="preserve"> 1 05 04020 02 0000 110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</si>
  <si>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</si>
  <si>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 xml:space="preserve"> 1 16 30030 01 0000 140 </t>
  </si>
  <si>
    <t>Прочие денежные взыскания (штрафы) за правонарушения в области дорожного движения</t>
  </si>
  <si>
    <t xml:space="preserve"> 2 02 04999 05 0000 151</t>
  </si>
  <si>
    <t>Прочие межбюджетные трансферты, передаваемые бюджетам муниципальных районов</t>
  </si>
  <si>
    <t>2 19 05000 05 0000 151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</si>
  <si>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125,126,128,129,1291,132,133,134,135,1351 Налогового кодекса Российской Федерации</t>
  </si>
  <si>
    <t>Кассовое исполнение</t>
  </si>
  <si>
    <t>Наименование показателя</t>
  </si>
  <si>
    <t>100</t>
  </si>
  <si>
    <t>Федеральное казначейство</t>
  </si>
  <si>
    <t xml:space="preserve">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</si>
  <si>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</si>
  <si>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</si>
  <si>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</si>
  <si>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1 03 02250 01 0000 110</t>
  </si>
  <si>
    <t xml:space="preserve"> 1 03 02260 01 0000 110</t>
  </si>
  <si>
    <t xml:space="preserve"> 1 16 33050 05 0000 140</t>
  </si>
  <si>
    <t>Налог на доходы физических с доходов, источником которых янляется налоговый агент, за исключение доходов, в отношении которых исчисление и уплата налога осуществляются в соответствии со статьями 227,2271 и 228 Налогового Кодекса Российской Федерации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</si>
  <si>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</si>
  <si>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</si>
  <si>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1 16 28000 01 0000 140 </t>
  </si>
  <si>
    <t>1 11 05025 05 0000 120</t>
  </si>
  <si>
    <t>1 11 05075 05 0000 120</t>
  </si>
  <si>
    <t xml:space="preserve"> 1 14 06025 05 0000 430</t>
  </si>
  <si>
    <t xml:space="preserve"> 2 07 05030 05 0000 180</t>
  </si>
  <si>
    <t>Дотации бюджетам муниципальных районов на выравнивание бюджетной обеспеченности</t>
  </si>
  <si>
    <t>2 02 02077 05 0000 151</t>
  </si>
  <si>
    <t xml:space="preserve">Субвенции бюджетам  муниципальных районов на оплату жилищно-коммунальных услуг отдельным категориям граждан </t>
  </si>
  <si>
    <t>Субвенции бюджетам муниципальных районов на содержание ребенка в семье опекуна и приемной семье, а также вознаграждение причитающееся приемному родителю</t>
  </si>
  <si>
    <t>2 02 03119 05 0000 151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</si>
  <si>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</si>
  <si>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</si>
  <si>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деятельности(за налоговые периоды, истекшие до 1 января 2011 года)</t>
  </si>
  <si>
    <t xml:space="preserve">Государственная пошлина по делам, рассматриваемым в судах общей юрисдикции, мировыми судьями( за исключением Верховного Суда Российской Федерации) </t>
  </si>
  <si>
    <t>Задолженность и перерасчеты по отмененным налогам,сборам и иным обязательным платежам</t>
  </si>
  <si>
    <t>Денежные взыскания(штрафы)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</si>
  <si>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Доходы, получаемые в виде арендной платы, а также средства от продажи права на заключение длговоров аренды за земли, находящиеся в собственности муниципальных районов (за исключением земельных участков мунициципальных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</si>
  <si>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</si>
  <si>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доходы от компенсации затрат бюджетов муниципальных районов</t>
  </si>
  <si>
    <t>Доходы от продажи земельных участков, находыщихся в собственности муниципальных райнов (за исключениемземельных участков муниципальных бюджетных и автомных учреждений)</t>
  </si>
  <si>
    <t>Денежные взыскания(штрафы) за нарушение законодательства Российской Федерации о размещение заказов на поставки товаров, выполнении работ, оказании услуг для нужд муниципальных районов</t>
  </si>
  <si>
    <t>Прочие доходы от компенсации затрат бюджетов муниципальных 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</si>
  <si>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</si>
  <si>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</si>
  <si>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</si>
  <si>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муниципальных районов на предоставление жилых помещений детям-сиротам и детям оставшимся без попечения родителей, лицам из их числа по договорам найма специализированных жилых помещений</t>
  </si>
  <si>
    <t>Управление Федеральная службы по надзору в сфере природопользования
(Росприроднадзора) по Новгородской области</t>
  </si>
  <si>
    <t>Федеральное казенное учреждение «Центр Государственной инспекции помаломерным судам Министерства Российской Федерации по делам гражданской обороны, чрезвычайным ситуациям и ликвидации последствий стихийных бедствий по Новгородской области"</t>
  </si>
  <si>
    <t>Федеральная налоговая служба</t>
  </si>
  <si>
    <t>Управлении Министерства внутренних дел России по Новгородской области</t>
  </si>
  <si>
    <t>Управление Федеральной миграционной службы России по Новгородской области</t>
  </si>
  <si>
    <t>Управление Федеральной службы государственной регистрации, кадастра и картографии Новгородской области</t>
  </si>
  <si>
    <t>Департамент природных ресурсов и экологии Новгородской области</t>
  </si>
  <si>
    <t>(в рублях)</t>
  </si>
  <si>
    <t>Код бюджетной классификации</t>
  </si>
  <si>
    <t>администратора поступлений</t>
  </si>
  <si>
    <t>доходов бюджета муниципального района</t>
  </si>
  <si>
    <t>ДОХОДЫ, ВСЕГO:</t>
  </si>
  <si>
    <t>за 2015 год"</t>
  </si>
  <si>
    <t>Доходы бюджета муниципального района за 2015 год по кодам классификации доходов бюджетов</t>
  </si>
  <si>
    <t>1 01 02040 01 0000 110</t>
  </si>
  <si>
    <t xml:space="preserve"> 1 09 06010 02 0000 110</t>
  </si>
  <si>
    <t xml:space="preserve"> 1 16 08010 01 0000 140 </t>
  </si>
  <si>
    <t xml:space="preserve"> 1 11 05013 13 0000 120</t>
  </si>
  <si>
    <t xml:space="preserve"> 1 14 06013 13 0000 430</t>
  </si>
  <si>
    <t>Администрация Шимского городского поселения</t>
  </si>
  <si>
    <t>Администрация Медведского сельского поселения</t>
  </si>
  <si>
    <t>Администрация Подгощского сельского поселения</t>
  </si>
  <si>
    <t>Администрация Уторгошского сельского поселения</t>
  </si>
  <si>
    <t xml:space="preserve"> 1 13 02995 05 0000 130</t>
  </si>
  <si>
    <t xml:space="preserve"> 1 16 32000 05 0000 140</t>
  </si>
  <si>
    <t>2 02 02088 05 0002 151</t>
  </si>
  <si>
    <t>2 02 02089 05 0002 151</t>
  </si>
  <si>
    <t>2 02 02215 05 0000 151</t>
  </si>
  <si>
    <t xml:space="preserve"> 2 02 04025 05 0000 151</t>
  </si>
  <si>
    <t>2 18 05010 05 0000 151</t>
  </si>
  <si>
    <t>-70206,92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</si>
  <si>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соотвествии со статьей 227.1 Налогового Кодекса Российской Федерации</t>
  </si>
  <si>
    <t>Налог с продаж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</si>
  <si>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, спиртосодержащей продукции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</si>
  <si>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</si>
  <si>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</si>
  <si>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</si>
  <si>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</si>
  <si>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</si>
  <si>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</si>
  <si>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</si>
  <si>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безвозмездные поступления в бюджеты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</si>
  <si>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</si>
  <si>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 2 02 01000 00 0000 000</t>
  </si>
  <si>
    <t xml:space="preserve"> 2 02 02000 00 0000 000</t>
  </si>
  <si>
    <t xml:space="preserve"> 2 02 03000 00 0000 000</t>
  </si>
  <si>
    <t xml:space="preserve"> 2 02 04000 00 0000 000</t>
  </si>
  <si>
    <t xml:space="preserve"> 2 07 00000 00 0000 000</t>
  </si>
  <si>
    <t>Прочие безвозмездные поступления</t>
  </si>
  <si>
    <t xml:space="preserve"> 2 18 00000 00 0000 000</t>
  </si>
  <si>
    <t>Доходы бюджетов бюджетной системы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</si>
  <si>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трансфертов,имеющих целевое назначение, прошлых лет </t>
  </si>
  <si>
    <t xml:space="preserve"> 1 00 00000 00 0000 000</t>
  </si>
  <si>
    <t>Налоговые и неналоговые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</si>
</sst>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0_ ;\-#,##0.00\ 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sz val="10"/>
      <name val="Arial Cyr"/>
      <family val="2"/>
      <charset val="204"/>
    </font>
    <font>
      <b/>
      <sz val="13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/>
    <xf numFmtId="43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3" fontId="0" fillId="0" borderId="0" xfId="0" applyNumberFormat="1" applyAlignment="1">
      <alignment vertical="top" wrapText="1"/>
    </xf>
    <xf numFmtId="43" fontId="0" fillId="0" borderId="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3" fontId="7" fillId="0" borderId="0" xfId="0" applyNumberFormat="1" applyFont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justify" shrinkToFit="1"/>
    </xf>
    <xf numFmtId="0" fontId="2" fillId="0" borderId="0" xfId="0" applyFont="1" applyFill="1" applyAlignment="1">
      <alignment horizontal="center" vertical="justify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Alignment="1">
      <alignment vertical="justify" shrinkToFit="1"/>
    </xf>
    <xf numFmtId="0" fontId="6" fillId="0" borderId="0" xfId="0" applyFont="1" applyFill="1"/>
    <xf numFmtId="0" fontId="8" fillId="0" borderId="4" xfId="0" applyFont="1" applyFill="1" applyBorder="1" applyAlignment="1">
      <alignment horizontal="center" vertical="justify" wrapText="1" shrinkToFit="1"/>
    </xf>
    <xf numFmtId="0" fontId="8" fillId="0" borderId="4" xfId="0" applyFont="1" applyFill="1" applyBorder="1" applyAlignment="1">
      <alignment horizontal="center" vertical="justify" wrapText="1"/>
    </xf>
    <xf numFmtId="0" fontId="8" fillId="0" borderId="2" xfId="0" applyFont="1" applyFill="1" applyBorder="1" applyAlignment="1">
      <alignment horizontal="center" vertical="justify" wrapText="1" shrinkToFit="1"/>
    </xf>
    <xf numFmtId="0" fontId="8" fillId="0" borderId="2" xfId="0" applyFont="1" applyFill="1" applyBorder="1" applyAlignment="1">
      <alignment horizontal="center" vertical="justify" wrapText="1"/>
    </xf>
    <xf numFmtId="0" fontId="8" fillId="0" borderId="3" xfId="0" applyFont="1" applyFill="1" applyBorder="1" applyAlignment="1">
      <alignment horizontal="center" vertical="justify" wrapText="1" shrinkToFit="1"/>
    </xf>
    <xf numFmtId="0" fontId="8" fillId="0" borderId="3" xfId="0" applyFont="1" applyFill="1" applyBorder="1" applyAlignment="1">
      <alignment horizontal="center" vertical="justify" wrapText="1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/>
    <xf numFmtId="2" fontId="4" fillId="0" borderId="0" xfId="0" applyNumberFormat="1" applyFont="1" applyFill="1" applyBorder="1"/>
    <xf numFmtId="164" fontId="4" fillId="0" borderId="0" xfId="0" applyNumberFormat="1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justify" shrinkToFit="1"/>
    </xf>
    <xf numFmtId="0" fontId="9" fillId="0" borderId="0" xfId="0" quotePrefix="1" applyFont="1" applyFill="1" applyBorder="1" applyAlignment="1">
      <alignment horizontal="center" vertical="justify"/>
    </xf>
    <xf numFmtId="2" fontId="9" fillId="0" borderId="0" xfId="0" quotePrefix="1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justify" wrapText="1" shrinkToFit="1"/>
    </xf>
    <xf numFmtId="43" fontId="9" fillId="2" borderId="0" xfId="1" applyFont="1" applyFill="1" applyBorder="1" applyAlignment="1">
      <alignment horizontal="right" wrapText="1"/>
    </xf>
    <xf numFmtId="0" fontId="8" fillId="2" borderId="0" xfId="0" quotePrefix="1" applyFont="1" applyFill="1" applyBorder="1" applyAlignment="1">
      <alignment horizontal="center" vertical="justify"/>
    </xf>
    <xf numFmtId="0" fontId="8" fillId="2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shrinkToFit="1"/>
    </xf>
    <xf numFmtId="43" fontId="8" fillId="2" borderId="0" xfId="1" applyFont="1" applyFill="1" applyBorder="1" applyAlignment="1">
      <alignment horizontal="right" wrapText="1"/>
    </xf>
    <xf numFmtId="49" fontId="9" fillId="2" borderId="0" xfId="0" quotePrefix="1" applyNumberFormat="1" applyFont="1" applyFill="1" applyBorder="1" applyAlignment="1">
      <alignment horizontal="center" vertical="justify"/>
    </xf>
    <xf numFmtId="49" fontId="8" fillId="2" borderId="0" xfId="0" quotePrefix="1" applyNumberFormat="1" applyFont="1" applyFill="1" applyBorder="1" applyAlignment="1">
      <alignment horizontal="center" vertical="justify"/>
    </xf>
    <xf numFmtId="0" fontId="8" fillId="0" borderId="0" xfId="0" applyFont="1" applyFill="1" applyBorder="1" applyAlignment="1">
      <alignment vertical="top" wrapText="1" shrinkToFit="1"/>
    </xf>
    <xf numFmtId="0" fontId="9" fillId="0" borderId="0" xfId="0" applyFont="1" applyFill="1" applyBorder="1" applyAlignment="1">
      <alignment horizontal="center" vertical="top" wrapText="1" shrinkToFit="1"/>
    </xf>
    <xf numFmtId="43" fontId="8" fillId="0" borderId="0" xfId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 shrinkToFit="1"/>
    </xf>
    <xf numFmtId="0" fontId="9" fillId="2" borderId="0" xfId="0" applyFont="1" applyFill="1" applyBorder="1" applyAlignment="1">
      <alignment horizontal="center" vertical="justify"/>
    </xf>
    <xf numFmtId="0" fontId="9" fillId="2" borderId="0" xfId="0" quotePrefix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>
      <alignment vertical="top" wrapText="1" shrinkToFit="1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 shrinkToFit="1"/>
    </xf>
    <xf numFmtId="0" fontId="8" fillId="0" borderId="0" xfId="0" applyFont="1" applyFill="1" applyBorder="1" applyAlignment="1">
      <alignment horizontal="justify"/>
    </xf>
    <xf numFmtId="0" fontId="9" fillId="2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justify" vertical="top" wrapText="1" shrinkToFit="1"/>
    </xf>
    <xf numFmtId="2" fontId="9" fillId="2" borderId="0" xfId="1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4" fontId="8" fillId="2" borderId="0" xfId="0" applyNumberFormat="1" applyFont="1" applyFill="1" applyBorder="1" applyAlignment="1">
      <alignment horizontal="right" wrapText="1"/>
    </xf>
    <xf numFmtId="0" fontId="9" fillId="2" borderId="0" xfId="0" quotePrefix="1" applyFont="1" applyFill="1" applyBorder="1" applyAlignment="1">
      <alignment horizontal="center" vertical="justify"/>
    </xf>
    <xf numFmtId="0" fontId="9" fillId="0" borderId="0" xfId="0" applyFont="1" applyFill="1" applyBorder="1" applyAlignment="1">
      <alignment vertical="justify" wrapText="1" shrinkToFit="1"/>
    </xf>
    <xf numFmtId="0" fontId="8" fillId="2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justify" wrapText="1" shrinkToFit="1"/>
    </xf>
    <xf numFmtId="0" fontId="8" fillId="0" borderId="0" xfId="0" applyFont="1" applyFill="1" applyBorder="1" applyAlignment="1">
      <alignment vertical="center" wrapText="1" shrinkToFit="1"/>
    </xf>
    <xf numFmtId="0" fontId="9" fillId="2" borderId="0" xfId="0" applyFont="1" applyFill="1" applyBorder="1" applyAlignment="1">
      <alignment horizontal="center" vertical="top"/>
    </xf>
    <xf numFmtId="2" fontId="9" fillId="2" borderId="0" xfId="1" applyNumberFormat="1" applyFont="1" applyFill="1" applyBorder="1" applyAlignment="1">
      <alignment horizontal="right" wrapText="1"/>
    </xf>
    <xf numFmtId="49" fontId="8" fillId="2" borderId="0" xfId="1" applyNumberFormat="1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center" vertical="justify" wrapText="1" shrinkToFit="1"/>
    </xf>
    <xf numFmtId="0" fontId="9" fillId="2" borderId="0" xfId="0" applyFont="1" applyFill="1" applyBorder="1" applyAlignment="1">
      <alignment vertical="justify" wrapText="1" shrinkToFit="1"/>
    </xf>
    <xf numFmtId="0" fontId="8" fillId="2" borderId="0" xfId="0" applyFont="1" applyFill="1" applyBorder="1"/>
    <xf numFmtId="165" fontId="9" fillId="2" borderId="0" xfId="1" applyNumberFormat="1" applyFont="1" applyFill="1" applyBorder="1"/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right" vertical="justify" shrinkToFit="1"/>
    </xf>
    <xf numFmtId="0" fontId="8" fillId="0" borderId="8" xfId="0" applyFont="1" applyFill="1" applyBorder="1" applyAlignment="1">
      <alignment horizontal="center" vertical="justify"/>
    </xf>
    <xf numFmtId="0" fontId="0" fillId="0" borderId="9" xfId="0" applyBorder="1" applyAlignment="1">
      <alignment horizontal="center"/>
    </xf>
    <xf numFmtId="0" fontId="8" fillId="0" borderId="4" xfId="0" applyFont="1" applyFill="1" applyBorder="1" applyAlignment="1">
      <alignment horizontal="center" vertical="justify"/>
    </xf>
    <xf numFmtId="0" fontId="0" fillId="0" borderId="3" xfId="0" applyBorder="1" applyAlignment="1">
      <alignment horizontal="center" vertical="justify"/>
    </xf>
    <xf numFmtId="0" fontId="8" fillId="0" borderId="4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1533525</xdr:colOff>
      <xdr:row>43</xdr:row>
      <xdr:rowOff>0</xdr:rowOff>
    </xdr:from>
    <xdr:to>
      <xdr:col>2</xdr:col>
      <xdr:colOff>1638300</xdr:colOff>
      <xdr:row>45</xdr:row>
      <xdr:rowOff>18047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4238625" y="261651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1533525</xdr:colOff>
      <xdr:row>44</xdr:row>
      <xdr:rowOff>0</xdr:rowOff>
    </xdr:from>
    <xdr:to>
      <xdr:col>2</xdr:col>
      <xdr:colOff>1638300</xdr:colOff>
      <xdr:row>45</xdr:row>
      <xdr:rowOff>469231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38625" y="166116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28"/>
  <sheetViews>
    <sheetView tabSelected="1" topLeftCell="A37" zoomScale="95" zoomScaleNormal="95" zoomScaleSheetLayoutView="100" workbookViewId="0">
      <selection activeCell="E5" sqref="E5"/>
    </sheetView>
  </sheetViews>
  <sheetFormatPr defaultRowHeight="16.5" x14ac:dyDescent="0.25"/>
  <cols>
    <col min="1" max="1" width="7" style="1" customWidth="1"/>
    <col min="2" max="2" width="33.5703125" style="13" customWidth="1"/>
    <col min="3" max="3" width="70.28515625" style="21" customWidth="1"/>
    <col min="4" max="4" width="29.42578125" style="1" customWidth="1"/>
    <col min="5" max="5" width="9.140625" style="1"/>
    <col min="6" max="6" width="28.140625" style="1" customWidth="1"/>
    <col min="7" max="16384" width="9.140625" style="1"/>
  </cols>
  <sheetData>
    <row r="1" spans="1:6" ht="19.5" customHeight="1" x14ac:dyDescent="0.25">
      <c r="D1" s="81" t="s">
        <v>6</v>
      </c>
    </row>
    <row r="2" spans="1:6" ht="16.5" customHeight="1" x14ac:dyDescent="0.25">
      <c r="D2" s="81" t="s">
        <v>22</v>
      </c>
    </row>
    <row r="3" spans="1:6" ht="16.5" customHeight="1" x14ac:dyDescent="0.25">
      <c r="D3" s="81" t="s">
        <v>7</v>
      </c>
    </row>
    <row r="4" spans="1:6" ht="15" customHeight="1" x14ac:dyDescent="0.25">
      <c r="D4" s="81" t="s">
        <v>23</v>
      </c>
    </row>
    <row r="5" spans="1:6" ht="15.75" customHeight="1" x14ac:dyDescent="0.25">
      <c r="D5" s="81" t="s">
        <v>7</v>
      </c>
    </row>
    <row r="6" spans="1:6" x14ac:dyDescent="0.25">
      <c r="B6" s="14"/>
      <c r="D6" s="81" t="s">
        <v>162</v>
      </c>
    </row>
    <row r="7" spans="1:6" x14ac:dyDescent="0.25">
      <c r="B7" s="14"/>
      <c r="C7" s="15"/>
      <c r="D7" s="16"/>
    </row>
    <row r="8" spans="1:6" x14ac:dyDescent="0.25">
      <c r="B8" s="17" t="s">
        <v>163</v>
      </c>
      <c r="C8" s="18"/>
      <c r="D8" s="19"/>
    </row>
    <row r="9" spans="1:6" x14ac:dyDescent="0.25">
      <c r="B9" s="19"/>
      <c r="C9" s="18"/>
      <c r="D9" s="19"/>
    </row>
    <row r="10" spans="1:6" x14ac:dyDescent="0.25">
      <c r="A10" s="20"/>
      <c r="D10" s="29" t="s">
        <v>157</v>
      </c>
    </row>
    <row r="11" spans="1:6" ht="16.5" customHeight="1" x14ac:dyDescent="0.25">
      <c r="A11" s="82" t="s">
        <v>158</v>
      </c>
      <c r="B11" s="83"/>
      <c r="C11" s="23" t="s">
        <v>111</v>
      </c>
      <c r="D11" s="24" t="s">
        <v>110</v>
      </c>
    </row>
    <row r="12" spans="1:6" x14ac:dyDescent="0.25">
      <c r="A12" s="84" t="s">
        <v>159</v>
      </c>
      <c r="B12" s="86" t="s">
        <v>160</v>
      </c>
      <c r="C12" s="25"/>
      <c r="D12" s="26"/>
    </row>
    <row r="13" spans="1:6" ht="47.25" customHeight="1" x14ac:dyDescent="0.25">
      <c r="A13" s="85"/>
      <c r="B13" s="87"/>
      <c r="C13" s="27"/>
      <c r="D13" s="28"/>
    </row>
    <row r="14" spans="1:6" ht="25.5" customHeight="1" x14ac:dyDescent="0.25">
      <c r="A14" s="36" t="s">
        <v>24</v>
      </c>
      <c r="B14" s="37"/>
      <c r="C14" s="38" t="s">
        <v>150</v>
      </c>
      <c r="D14" s="39">
        <f>D15+D16+D17+D18</f>
        <v>246175.52</v>
      </c>
      <c r="E14" s="30"/>
      <c r="F14" s="30"/>
    </row>
    <row r="15" spans="1:6" ht="34.5" customHeight="1" x14ac:dyDescent="0.25">
      <c r="A15" s="40" t="s">
        <v>24</v>
      </c>
      <c r="B15" s="41" t="s">
        <v>85</v>
      </c>
      <c r="C15" s="42" t="s">
        <v>86</v>
      </c>
      <c r="D15" s="43">
        <v>62115.27</v>
      </c>
      <c r="E15" s="30"/>
      <c r="F15" s="30"/>
    </row>
    <row r="16" spans="1:6" ht="34.5" customHeight="1" x14ac:dyDescent="0.25">
      <c r="A16" s="40" t="s">
        <v>24</v>
      </c>
      <c r="B16" s="41" t="s">
        <v>87</v>
      </c>
      <c r="C16" s="42" t="s">
        <v>88</v>
      </c>
      <c r="D16" s="43">
        <v>3288.56</v>
      </c>
      <c r="E16" s="30"/>
      <c r="F16" s="30"/>
    </row>
    <row r="17" spans="1:6" ht="19.5" customHeight="1" x14ac:dyDescent="0.25">
      <c r="A17" s="40" t="s">
        <v>24</v>
      </c>
      <c r="B17" s="41" t="s">
        <v>89</v>
      </c>
      <c r="C17" s="42" t="s">
        <v>90</v>
      </c>
      <c r="D17" s="43">
        <v>60295.26</v>
      </c>
      <c r="E17" s="30"/>
      <c r="F17" s="30"/>
    </row>
    <row r="18" spans="1:6" ht="19.5" customHeight="1" x14ac:dyDescent="0.25">
      <c r="A18" s="40" t="s">
        <v>24</v>
      </c>
      <c r="B18" s="41" t="s">
        <v>91</v>
      </c>
      <c r="C18" s="42" t="s">
        <v>92</v>
      </c>
      <c r="D18" s="43">
        <v>120476.43</v>
      </c>
      <c r="E18" s="30"/>
      <c r="F18" s="30"/>
    </row>
    <row r="19" spans="1:6" ht="18.75" customHeight="1" x14ac:dyDescent="0.25">
      <c r="A19" s="44" t="s">
        <v>112</v>
      </c>
      <c r="B19" s="41"/>
      <c r="C19" s="47" t="s">
        <v>113</v>
      </c>
      <c r="D19" s="39">
        <f>D20+D21+D22+D23</f>
        <v>377692.94999999995</v>
      </c>
      <c r="E19" s="30"/>
      <c r="F19" s="30"/>
    </row>
    <row r="20" spans="1:6" ht="54" customHeight="1" x14ac:dyDescent="0.25">
      <c r="A20" s="45" t="s">
        <v>112</v>
      </c>
      <c r="B20" s="41" t="s">
        <v>114</v>
      </c>
      <c r="C20" s="46" t="s">
        <v>115</v>
      </c>
      <c r="D20" s="43">
        <v>131664.85</v>
      </c>
      <c r="E20" s="30"/>
      <c r="F20" s="30"/>
    </row>
    <row r="21" spans="1:6" ht="54" customHeight="1" x14ac:dyDescent="0.25">
      <c r="A21" s="45" t="s">
        <v>112</v>
      </c>
      <c r="B21" s="41" t="s">
        <v>116</v>
      </c>
      <c r="C21" s="46" t="s">
        <v>117</v>
      </c>
      <c r="D21" s="48">
        <v>3566.86</v>
      </c>
      <c r="E21" s="30"/>
      <c r="F21" s="30"/>
    </row>
    <row r="22" spans="1:6" ht="54" customHeight="1" x14ac:dyDescent="0.25">
      <c r="A22" s="45" t="s">
        <v>112</v>
      </c>
      <c r="B22" s="41" t="s">
        <v>118</v>
      </c>
      <c r="C22" s="46" t="s">
        <v>134</v>
      </c>
      <c r="D22" s="48">
        <v>259395.61</v>
      </c>
      <c r="E22" s="30"/>
      <c r="F22" s="30"/>
    </row>
    <row r="23" spans="1:6" ht="54" customHeight="1" x14ac:dyDescent="0.25">
      <c r="A23" s="45" t="s">
        <v>112</v>
      </c>
      <c r="B23" s="41" t="s">
        <v>119</v>
      </c>
      <c r="C23" s="46" t="s">
        <v>135</v>
      </c>
      <c r="D23" s="48">
        <v>-16934.37</v>
      </c>
      <c r="E23" s="30"/>
      <c r="F23" s="30"/>
    </row>
    <row r="24" spans="1:6" ht="53.25" customHeight="1" x14ac:dyDescent="0.25">
      <c r="A24" s="50">
        <v>177</v>
      </c>
      <c r="B24" s="51"/>
      <c r="C24" s="49" t="s">
        <v>151</v>
      </c>
      <c r="D24" s="39">
        <f>D25</f>
        <v>17600</v>
      </c>
      <c r="E24" s="30"/>
      <c r="F24" s="30"/>
    </row>
    <row r="25" spans="1:6" ht="34.5" customHeight="1" x14ac:dyDescent="0.25">
      <c r="A25" s="52">
        <v>177</v>
      </c>
      <c r="B25" s="41" t="s">
        <v>32</v>
      </c>
      <c r="C25" s="46" t="s">
        <v>27</v>
      </c>
      <c r="D25" s="43">
        <v>17600</v>
      </c>
      <c r="E25" s="30"/>
      <c r="F25" s="30"/>
    </row>
    <row r="26" spans="1:6" ht="15.75" customHeight="1" x14ac:dyDescent="0.25">
      <c r="A26" s="50">
        <v>182</v>
      </c>
      <c r="B26" s="51"/>
      <c r="C26" s="47" t="s">
        <v>152</v>
      </c>
      <c r="D26" s="39">
        <f>D27+D32+D37+D39+D41</f>
        <v>59691983.400000006</v>
      </c>
      <c r="E26" s="30"/>
      <c r="F26" s="30"/>
    </row>
    <row r="27" spans="1:6" ht="18" customHeight="1" x14ac:dyDescent="0.25">
      <c r="A27" s="50">
        <v>182</v>
      </c>
      <c r="B27" s="41" t="s">
        <v>47</v>
      </c>
      <c r="C27" s="53" t="s">
        <v>0</v>
      </c>
      <c r="D27" s="39">
        <f>D28+D30+D29+D31</f>
        <v>53759001.620000005</v>
      </c>
      <c r="E27" s="30"/>
      <c r="F27" s="30"/>
    </row>
    <row r="28" spans="1:6" ht="51" x14ac:dyDescent="0.25">
      <c r="A28" s="52">
        <v>182</v>
      </c>
      <c r="B28" s="41" t="s">
        <v>48</v>
      </c>
      <c r="C28" s="46" t="s">
        <v>121</v>
      </c>
      <c r="D28" s="43">
        <v>52974260.57</v>
      </c>
      <c r="E28" s="30"/>
      <c r="F28" s="30"/>
    </row>
    <row r="29" spans="1:6" ht="81" customHeight="1" x14ac:dyDescent="0.25">
      <c r="A29" s="52">
        <v>182</v>
      </c>
      <c r="B29" s="41" t="s">
        <v>77</v>
      </c>
      <c r="C29" s="46" t="s">
        <v>78</v>
      </c>
      <c r="D29" s="43">
        <v>83005.02</v>
      </c>
      <c r="E29" s="30"/>
      <c r="F29" s="30"/>
    </row>
    <row r="30" spans="1:6" ht="25.5" x14ac:dyDescent="0.25">
      <c r="A30" s="52">
        <v>182</v>
      </c>
      <c r="B30" s="41" t="s">
        <v>49</v>
      </c>
      <c r="C30" s="46" t="s">
        <v>122</v>
      </c>
      <c r="D30" s="43">
        <v>656035.63</v>
      </c>
      <c r="E30" s="30"/>
      <c r="F30" s="30"/>
    </row>
    <row r="31" spans="1:6" ht="51" x14ac:dyDescent="0.25">
      <c r="A31" s="52">
        <v>182</v>
      </c>
      <c r="B31" s="77" t="s">
        <v>164</v>
      </c>
      <c r="C31" s="46" t="s">
        <v>181</v>
      </c>
      <c r="D31" s="43">
        <v>45700.4</v>
      </c>
      <c r="E31" s="30"/>
      <c r="F31" s="30"/>
    </row>
    <row r="32" spans="1:6" ht="18" customHeight="1" x14ac:dyDescent="0.25">
      <c r="A32" s="50">
        <v>182</v>
      </c>
      <c r="B32" s="54" t="s">
        <v>50</v>
      </c>
      <c r="C32" s="53" t="s">
        <v>3</v>
      </c>
      <c r="D32" s="39">
        <f>D33+D34+D35+D36</f>
        <v>4848873.5</v>
      </c>
      <c r="E32" s="30"/>
      <c r="F32" s="30"/>
    </row>
    <row r="33" spans="1:6" ht="22.5" customHeight="1" x14ac:dyDescent="0.25">
      <c r="A33" s="52">
        <v>182</v>
      </c>
      <c r="B33" s="55" t="s">
        <v>65</v>
      </c>
      <c r="C33" s="56" t="s">
        <v>76</v>
      </c>
      <c r="D33" s="43">
        <v>4606119.96</v>
      </c>
      <c r="E33" s="30"/>
      <c r="F33" s="30"/>
    </row>
    <row r="34" spans="1:6" ht="25.5" x14ac:dyDescent="0.25">
      <c r="A34" s="52">
        <v>182</v>
      </c>
      <c r="B34" s="41" t="s">
        <v>66</v>
      </c>
      <c r="C34" s="46" t="s">
        <v>136</v>
      </c>
      <c r="D34" s="43">
        <v>42.94</v>
      </c>
      <c r="E34" s="30"/>
      <c r="F34" s="30"/>
    </row>
    <row r="35" spans="1:6" x14ac:dyDescent="0.25">
      <c r="A35" s="52">
        <v>182</v>
      </c>
      <c r="B35" s="41" t="s">
        <v>67</v>
      </c>
      <c r="C35" s="57" t="s">
        <v>4</v>
      </c>
      <c r="D35" s="43">
        <v>182864.6</v>
      </c>
      <c r="E35" s="30"/>
      <c r="F35" s="30"/>
    </row>
    <row r="36" spans="1:6" ht="26.25" x14ac:dyDescent="0.25">
      <c r="A36" s="52">
        <v>182</v>
      </c>
      <c r="B36" s="41" t="s">
        <v>102</v>
      </c>
      <c r="C36" s="58" t="s">
        <v>103</v>
      </c>
      <c r="D36" s="43">
        <v>59846</v>
      </c>
      <c r="E36" s="30"/>
      <c r="F36" s="30"/>
    </row>
    <row r="37" spans="1:6" x14ac:dyDescent="0.25">
      <c r="A37" s="50">
        <v>182</v>
      </c>
      <c r="B37" s="59" t="s">
        <v>51</v>
      </c>
      <c r="C37" s="60" t="s">
        <v>62</v>
      </c>
      <c r="D37" s="39">
        <f>D38</f>
        <v>1076483.25</v>
      </c>
      <c r="E37" s="30"/>
      <c r="F37" s="30"/>
    </row>
    <row r="38" spans="1:6" ht="45" customHeight="1" x14ac:dyDescent="0.25">
      <c r="A38" s="52">
        <v>182</v>
      </c>
      <c r="B38" s="41" t="s">
        <v>52</v>
      </c>
      <c r="C38" s="57" t="s">
        <v>137</v>
      </c>
      <c r="D38" s="43">
        <v>1076483.25</v>
      </c>
      <c r="E38" s="30"/>
      <c r="F38" s="30"/>
    </row>
    <row r="39" spans="1:6" ht="33" customHeight="1" x14ac:dyDescent="0.25">
      <c r="A39" s="50">
        <v>182</v>
      </c>
      <c r="B39" s="59" t="s">
        <v>53</v>
      </c>
      <c r="C39" s="53" t="s">
        <v>138</v>
      </c>
      <c r="D39" s="61">
        <f>D40</f>
        <v>0.03</v>
      </c>
      <c r="E39" s="30"/>
      <c r="F39" s="30"/>
    </row>
    <row r="40" spans="1:6" ht="27" customHeight="1" x14ac:dyDescent="0.25">
      <c r="A40" s="52">
        <v>182</v>
      </c>
      <c r="B40" s="77" t="s">
        <v>165</v>
      </c>
      <c r="C40" s="46" t="s">
        <v>182</v>
      </c>
      <c r="D40" s="43">
        <v>0.03</v>
      </c>
      <c r="E40" s="30"/>
      <c r="F40" s="30"/>
    </row>
    <row r="41" spans="1:6" ht="21.75" customHeight="1" x14ac:dyDescent="0.25">
      <c r="A41" s="50">
        <v>182</v>
      </c>
      <c r="B41" s="59" t="s">
        <v>57</v>
      </c>
      <c r="C41" s="53" t="s">
        <v>29</v>
      </c>
      <c r="D41" s="39">
        <f>D42+D43</f>
        <v>7625</v>
      </c>
      <c r="E41" s="30"/>
      <c r="F41" s="31"/>
    </row>
    <row r="42" spans="1:6" ht="51.75" customHeight="1" x14ac:dyDescent="0.25">
      <c r="A42" s="52">
        <v>182</v>
      </c>
      <c r="B42" s="41" t="s">
        <v>54</v>
      </c>
      <c r="C42" s="46" t="s">
        <v>109</v>
      </c>
      <c r="D42" s="43">
        <v>4125</v>
      </c>
      <c r="E42" s="30"/>
      <c r="F42" s="30"/>
    </row>
    <row r="43" spans="1:6" ht="39.75" customHeight="1" x14ac:dyDescent="0.25">
      <c r="A43" s="52">
        <v>182</v>
      </c>
      <c r="B43" s="41" t="s">
        <v>55</v>
      </c>
      <c r="C43" s="46" t="s">
        <v>123</v>
      </c>
      <c r="D43" s="43">
        <v>3500</v>
      </c>
      <c r="E43" s="30"/>
      <c r="F43" s="30"/>
    </row>
    <row r="44" spans="1:6" ht="69.75" hidden="1" customHeight="1" x14ac:dyDescent="0.25">
      <c r="A44" s="52">
        <v>182</v>
      </c>
      <c r="B44" s="41" t="s">
        <v>56</v>
      </c>
      <c r="C44" s="46" t="s">
        <v>28</v>
      </c>
      <c r="D44" s="43"/>
      <c r="E44" s="30"/>
      <c r="F44" s="30"/>
    </row>
    <row r="45" spans="1:6" ht="16.5" customHeight="1" x14ac:dyDescent="0.25">
      <c r="A45" s="50">
        <v>188</v>
      </c>
      <c r="B45" s="51"/>
      <c r="C45" s="47" t="s">
        <v>153</v>
      </c>
      <c r="D45" s="39">
        <f>D46+D47+D48+D49+D50</f>
        <v>138807.20000000001</v>
      </c>
      <c r="E45" s="30"/>
      <c r="F45" s="30"/>
    </row>
    <row r="46" spans="1:6" ht="39.75" customHeight="1" x14ac:dyDescent="0.25">
      <c r="A46" s="52">
        <v>188</v>
      </c>
      <c r="B46" s="77" t="s">
        <v>166</v>
      </c>
      <c r="C46" s="46" t="s">
        <v>183</v>
      </c>
      <c r="D46" s="43">
        <v>18000</v>
      </c>
      <c r="E46" s="30"/>
      <c r="F46" s="30"/>
    </row>
    <row r="47" spans="1:6" ht="42.75" customHeight="1" x14ac:dyDescent="0.25">
      <c r="A47" s="52">
        <v>188</v>
      </c>
      <c r="B47" s="41" t="s">
        <v>124</v>
      </c>
      <c r="C47" s="46" t="s">
        <v>139</v>
      </c>
      <c r="D47" s="43">
        <v>6500</v>
      </c>
      <c r="E47" s="30"/>
      <c r="F47" s="30"/>
    </row>
    <row r="48" spans="1:6" ht="33.75" customHeight="1" x14ac:dyDescent="0.25">
      <c r="A48" s="52">
        <v>188</v>
      </c>
      <c r="B48" s="41" t="s">
        <v>104</v>
      </c>
      <c r="C48" s="46" t="s">
        <v>105</v>
      </c>
      <c r="D48" s="43">
        <v>16000</v>
      </c>
      <c r="E48" s="30"/>
      <c r="F48" s="30"/>
    </row>
    <row r="49" spans="1:6" ht="47.25" customHeight="1" x14ac:dyDescent="0.25">
      <c r="A49" s="52">
        <v>188</v>
      </c>
      <c r="B49" s="41" t="s">
        <v>93</v>
      </c>
      <c r="C49" s="46" t="s">
        <v>94</v>
      </c>
      <c r="D49" s="43">
        <v>35800</v>
      </c>
      <c r="E49" s="30"/>
      <c r="F49" s="30"/>
    </row>
    <row r="50" spans="1:6" ht="35.25" customHeight="1" x14ac:dyDescent="0.25">
      <c r="A50" s="52">
        <v>188</v>
      </c>
      <c r="B50" s="41" t="s">
        <v>31</v>
      </c>
      <c r="C50" s="46" t="s">
        <v>27</v>
      </c>
      <c r="D50" s="43">
        <v>62507.199999999997</v>
      </c>
      <c r="E50" s="30"/>
      <c r="F50" s="30"/>
    </row>
    <row r="51" spans="1:6" ht="29.25" customHeight="1" x14ac:dyDescent="0.25">
      <c r="A51" s="50">
        <v>192</v>
      </c>
      <c r="B51" s="51"/>
      <c r="C51" s="47" t="s">
        <v>154</v>
      </c>
      <c r="D51" s="39">
        <f>D52</f>
        <v>-1700</v>
      </c>
      <c r="E51" s="30"/>
      <c r="F51" s="30"/>
    </row>
    <row r="52" spans="1:6" ht="31.5" customHeight="1" x14ac:dyDescent="0.25">
      <c r="A52" s="52">
        <v>192</v>
      </c>
      <c r="B52" s="41" t="s">
        <v>31</v>
      </c>
      <c r="C52" s="46" t="s">
        <v>27</v>
      </c>
      <c r="D52" s="43">
        <v>-1700</v>
      </c>
      <c r="E52" s="30"/>
      <c r="F52" s="30"/>
    </row>
    <row r="53" spans="1:6" ht="27" customHeight="1" x14ac:dyDescent="0.25">
      <c r="A53" s="50">
        <v>321</v>
      </c>
      <c r="B53" s="41"/>
      <c r="C53" s="47" t="s">
        <v>155</v>
      </c>
      <c r="D53" s="39">
        <f>D54</f>
        <v>15558.8</v>
      </c>
      <c r="E53" s="30"/>
      <c r="F53" s="30"/>
    </row>
    <row r="54" spans="1:6" ht="19.5" customHeight="1" x14ac:dyDescent="0.25">
      <c r="A54" s="52">
        <v>321</v>
      </c>
      <c r="B54" s="41" t="s">
        <v>58</v>
      </c>
      <c r="C54" s="46" t="s">
        <v>60</v>
      </c>
      <c r="D54" s="43">
        <v>15558.8</v>
      </c>
      <c r="E54" s="30"/>
      <c r="F54" s="30"/>
    </row>
    <row r="55" spans="1:6" ht="15" customHeight="1" x14ac:dyDescent="0.25">
      <c r="A55" s="50">
        <v>700</v>
      </c>
      <c r="B55" s="51"/>
      <c r="C55" s="47" t="s">
        <v>26</v>
      </c>
      <c r="D55" s="39">
        <f>D56+D58+D59+D60+D61+D62+D64+D65+D66+D57+D63</f>
        <v>15047980.49</v>
      </c>
      <c r="E55" s="30"/>
      <c r="F55" s="30"/>
    </row>
    <row r="56" spans="1:6" ht="54" customHeight="1" x14ac:dyDescent="0.25">
      <c r="A56" s="52">
        <v>700</v>
      </c>
      <c r="B56" s="77" t="s">
        <v>95</v>
      </c>
      <c r="C56" s="46" t="s">
        <v>184</v>
      </c>
      <c r="D56" s="43">
        <v>2361927.2799999998</v>
      </c>
      <c r="E56" s="30"/>
      <c r="F56" s="30"/>
    </row>
    <row r="57" spans="1:6" ht="54" customHeight="1" x14ac:dyDescent="0.25">
      <c r="A57" s="52">
        <v>700</v>
      </c>
      <c r="B57" s="77" t="s">
        <v>167</v>
      </c>
      <c r="C57" s="46" t="s">
        <v>185</v>
      </c>
      <c r="D57" s="43">
        <v>2101350.88</v>
      </c>
      <c r="E57" s="30"/>
      <c r="F57" s="30"/>
    </row>
    <row r="58" spans="1:6" ht="54" customHeight="1" x14ac:dyDescent="0.25">
      <c r="A58" s="52">
        <v>700</v>
      </c>
      <c r="B58" s="41" t="s">
        <v>125</v>
      </c>
      <c r="C58" s="46" t="s">
        <v>140</v>
      </c>
      <c r="D58" s="43">
        <v>49579.96</v>
      </c>
      <c r="E58" s="30"/>
      <c r="F58" s="30"/>
    </row>
    <row r="59" spans="1:6" ht="29.25" customHeight="1" x14ac:dyDescent="0.25">
      <c r="A59" s="52">
        <v>700</v>
      </c>
      <c r="B59" s="41" t="s">
        <v>126</v>
      </c>
      <c r="C59" s="46" t="s">
        <v>141</v>
      </c>
      <c r="D59" s="43">
        <v>980016.42</v>
      </c>
      <c r="E59" s="30"/>
      <c r="F59" s="30"/>
    </row>
    <row r="60" spans="1:6" x14ac:dyDescent="0.25">
      <c r="A60" s="52">
        <v>700</v>
      </c>
      <c r="B60" s="41" t="s">
        <v>99</v>
      </c>
      <c r="C60" s="46" t="s">
        <v>142</v>
      </c>
      <c r="D60" s="43">
        <v>905.37</v>
      </c>
      <c r="E60" s="30"/>
      <c r="F60" s="30"/>
    </row>
    <row r="61" spans="1:6" ht="66" customHeight="1" x14ac:dyDescent="0.25">
      <c r="A61" s="52">
        <v>700</v>
      </c>
      <c r="B61" s="62" t="s">
        <v>96</v>
      </c>
      <c r="C61" s="63" t="s">
        <v>97</v>
      </c>
      <c r="D61" s="43">
        <v>896774.58</v>
      </c>
      <c r="E61" s="30"/>
      <c r="F61" s="30"/>
    </row>
    <row r="62" spans="1:6" ht="27.75" customHeight="1" x14ac:dyDescent="0.25">
      <c r="A62" s="52">
        <v>700</v>
      </c>
      <c r="B62" s="78" t="s">
        <v>98</v>
      </c>
      <c r="C62" s="63" t="s">
        <v>186</v>
      </c>
      <c r="D62" s="43">
        <v>5997723.7599999998</v>
      </c>
      <c r="E62" s="30"/>
      <c r="F62" s="30"/>
    </row>
    <row r="63" spans="1:6" ht="39.75" customHeight="1" x14ac:dyDescent="0.25">
      <c r="A63" s="52">
        <v>700</v>
      </c>
      <c r="B63" s="78" t="s">
        <v>168</v>
      </c>
      <c r="C63" s="63" t="s">
        <v>187</v>
      </c>
      <c r="D63" s="43">
        <v>2522601.7400000002</v>
      </c>
      <c r="E63" s="30"/>
      <c r="F63" s="30"/>
    </row>
    <row r="64" spans="1:6" ht="42" customHeight="1" x14ac:dyDescent="0.25">
      <c r="A64" s="52">
        <v>700</v>
      </c>
      <c r="B64" s="62" t="s">
        <v>127</v>
      </c>
      <c r="C64" s="63" t="s">
        <v>143</v>
      </c>
      <c r="D64" s="64">
        <v>111440</v>
      </c>
      <c r="E64" s="30"/>
      <c r="F64" s="30"/>
    </row>
    <row r="65" spans="1:6" ht="42.75" customHeight="1" x14ac:dyDescent="0.25">
      <c r="A65" s="52">
        <v>700</v>
      </c>
      <c r="B65" s="62" t="s">
        <v>120</v>
      </c>
      <c r="C65" s="63" t="s">
        <v>144</v>
      </c>
      <c r="D65" s="64">
        <v>2160.5</v>
      </c>
      <c r="E65" s="30"/>
      <c r="F65" s="30"/>
    </row>
    <row r="66" spans="1:6" ht="30.75" customHeight="1" x14ac:dyDescent="0.25">
      <c r="A66" s="52">
        <v>700</v>
      </c>
      <c r="B66" s="41" t="s">
        <v>32</v>
      </c>
      <c r="C66" s="46" t="s">
        <v>27</v>
      </c>
      <c r="D66" s="43">
        <v>23500</v>
      </c>
      <c r="E66" s="30"/>
      <c r="F66" s="30"/>
    </row>
    <row r="67" spans="1:6" ht="27" customHeight="1" x14ac:dyDescent="0.25">
      <c r="A67" s="52"/>
      <c r="B67" s="41"/>
      <c r="C67" s="47" t="s">
        <v>169</v>
      </c>
      <c r="D67" s="39">
        <f>D68+D69</f>
        <v>348884.98</v>
      </c>
      <c r="E67" s="30"/>
      <c r="F67" s="30"/>
    </row>
    <row r="68" spans="1:6" ht="51.75" customHeight="1" x14ac:dyDescent="0.25">
      <c r="A68" s="52">
        <v>701</v>
      </c>
      <c r="B68" s="77" t="s">
        <v>167</v>
      </c>
      <c r="C68" s="46" t="s">
        <v>185</v>
      </c>
      <c r="D68" s="43">
        <v>67426.86</v>
      </c>
      <c r="E68" s="30"/>
      <c r="F68" s="30"/>
    </row>
    <row r="69" spans="1:6" ht="41.25" customHeight="1" x14ac:dyDescent="0.25">
      <c r="A69" s="52">
        <v>701</v>
      </c>
      <c r="B69" s="77" t="s">
        <v>168</v>
      </c>
      <c r="C69" s="46" t="s">
        <v>187</v>
      </c>
      <c r="D69" s="43">
        <v>281458.12</v>
      </c>
      <c r="E69" s="30"/>
      <c r="F69" s="30"/>
    </row>
    <row r="70" spans="1:6" ht="20.25" customHeight="1" x14ac:dyDescent="0.25">
      <c r="A70" s="52"/>
      <c r="B70" s="77"/>
      <c r="C70" s="47" t="s">
        <v>170</v>
      </c>
      <c r="D70" s="39">
        <f>D71+D72</f>
        <v>616608.65999999992</v>
      </c>
      <c r="E70" s="30"/>
      <c r="F70" s="30"/>
    </row>
    <row r="71" spans="1:6" ht="51.75" customHeight="1" x14ac:dyDescent="0.25">
      <c r="A71" s="52">
        <v>706</v>
      </c>
      <c r="B71" s="77" t="s">
        <v>95</v>
      </c>
      <c r="C71" s="46" t="s">
        <v>184</v>
      </c>
      <c r="D71" s="43">
        <v>549353.69999999995</v>
      </c>
      <c r="E71" s="30"/>
      <c r="F71" s="30"/>
    </row>
    <row r="72" spans="1:6" ht="30.75" customHeight="1" x14ac:dyDescent="0.25">
      <c r="A72" s="52">
        <v>706</v>
      </c>
      <c r="B72" s="77" t="s">
        <v>98</v>
      </c>
      <c r="C72" s="46" t="s">
        <v>186</v>
      </c>
      <c r="D72" s="43">
        <v>67254.960000000006</v>
      </c>
      <c r="E72" s="30"/>
      <c r="F72" s="30"/>
    </row>
    <row r="73" spans="1:6" ht="19.5" customHeight="1" x14ac:dyDescent="0.25">
      <c r="A73" s="52"/>
      <c r="B73" s="77"/>
      <c r="C73" s="47" t="s">
        <v>171</v>
      </c>
      <c r="D73" s="39">
        <f>D74+D75</f>
        <v>109063.64</v>
      </c>
      <c r="E73" s="30"/>
      <c r="F73" s="30"/>
    </row>
    <row r="74" spans="1:6" ht="54" customHeight="1" x14ac:dyDescent="0.25">
      <c r="A74" s="52">
        <v>707</v>
      </c>
      <c r="B74" s="77" t="s">
        <v>95</v>
      </c>
      <c r="C74" s="46" t="s">
        <v>184</v>
      </c>
      <c r="D74" s="43">
        <v>3083.66</v>
      </c>
      <c r="E74" s="30"/>
      <c r="F74" s="30"/>
    </row>
    <row r="75" spans="1:6" ht="29.25" customHeight="1" x14ac:dyDescent="0.25">
      <c r="A75" s="52">
        <v>707</v>
      </c>
      <c r="B75" s="77" t="s">
        <v>98</v>
      </c>
      <c r="C75" s="46" t="s">
        <v>186</v>
      </c>
      <c r="D75" s="43">
        <v>105979.98</v>
      </c>
      <c r="E75" s="30"/>
      <c r="F75" s="30"/>
    </row>
    <row r="76" spans="1:6" ht="21" customHeight="1" x14ac:dyDescent="0.25">
      <c r="A76" s="52"/>
      <c r="B76" s="77"/>
      <c r="C76" s="47" t="s">
        <v>172</v>
      </c>
      <c r="D76" s="39">
        <f>D77+D78</f>
        <v>11656.6</v>
      </c>
      <c r="E76" s="30"/>
      <c r="F76" s="30"/>
    </row>
    <row r="77" spans="1:6" ht="54" customHeight="1" x14ac:dyDescent="0.25">
      <c r="A77" s="52">
        <v>708</v>
      </c>
      <c r="B77" s="77" t="s">
        <v>95</v>
      </c>
      <c r="C77" s="46" t="s">
        <v>184</v>
      </c>
      <c r="D77" s="43">
        <v>88.6</v>
      </c>
      <c r="E77" s="30"/>
      <c r="F77" s="30"/>
    </row>
    <row r="78" spans="1:6" ht="30.75" customHeight="1" x14ac:dyDescent="0.25">
      <c r="A78" s="52">
        <v>708</v>
      </c>
      <c r="B78" s="77" t="s">
        <v>98</v>
      </c>
      <c r="C78" s="46" t="s">
        <v>186</v>
      </c>
      <c r="D78" s="43">
        <v>11568</v>
      </c>
      <c r="E78" s="30"/>
      <c r="F78" s="30"/>
    </row>
    <row r="79" spans="1:6" ht="30" customHeight="1" x14ac:dyDescent="0.25">
      <c r="A79" s="50">
        <v>748</v>
      </c>
      <c r="B79" s="54"/>
      <c r="C79" s="47" t="s">
        <v>59</v>
      </c>
      <c r="D79" s="39">
        <f>D80</f>
        <v>62297.24</v>
      </c>
      <c r="E79" s="30"/>
      <c r="F79" s="30"/>
    </row>
    <row r="80" spans="1:6" ht="17.25" customHeight="1" x14ac:dyDescent="0.25">
      <c r="A80" s="52">
        <v>748</v>
      </c>
      <c r="B80" s="62" t="s">
        <v>99</v>
      </c>
      <c r="C80" s="46" t="s">
        <v>101</v>
      </c>
      <c r="D80" s="43">
        <v>62297.24</v>
      </c>
      <c r="E80" s="30"/>
      <c r="F80" s="30"/>
    </row>
    <row r="81" spans="1:6" x14ac:dyDescent="0.25">
      <c r="A81" s="65">
        <v>792</v>
      </c>
      <c r="B81" s="51"/>
      <c r="C81" s="47" t="s">
        <v>25</v>
      </c>
      <c r="D81" s="39">
        <f>D85+D82</f>
        <v>271715547.80999994</v>
      </c>
      <c r="E81" s="30"/>
      <c r="F81" s="30"/>
    </row>
    <row r="82" spans="1:6" x14ac:dyDescent="0.25">
      <c r="A82" s="65">
        <v>792</v>
      </c>
      <c r="B82" s="59" t="s">
        <v>202</v>
      </c>
      <c r="C82" s="66" t="s">
        <v>203</v>
      </c>
      <c r="D82" s="39">
        <f>D83+D84</f>
        <v>77267.929999999993</v>
      </c>
      <c r="E82" s="30"/>
      <c r="F82" s="30"/>
    </row>
    <row r="83" spans="1:6" x14ac:dyDescent="0.25">
      <c r="A83" s="40">
        <v>792</v>
      </c>
      <c r="B83" s="62" t="s">
        <v>173</v>
      </c>
      <c r="C83" s="46" t="s">
        <v>145</v>
      </c>
      <c r="D83" s="43">
        <v>10</v>
      </c>
      <c r="E83" s="30"/>
      <c r="F83" s="30"/>
    </row>
    <row r="84" spans="1:6" ht="41.25" customHeight="1" x14ac:dyDescent="0.25">
      <c r="A84" s="40">
        <v>792</v>
      </c>
      <c r="B84" s="78" t="s">
        <v>174</v>
      </c>
      <c r="C84" s="46" t="s">
        <v>188</v>
      </c>
      <c r="D84" s="43">
        <v>77257.929999999993</v>
      </c>
      <c r="E84" s="30"/>
      <c r="F84" s="30"/>
    </row>
    <row r="85" spans="1:6" ht="20.25" customHeight="1" x14ac:dyDescent="0.25">
      <c r="A85" s="65">
        <v>792</v>
      </c>
      <c r="B85" s="59" t="s">
        <v>33</v>
      </c>
      <c r="C85" s="66" t="s">
        <v>2</v>
      </c>
      <c r="D85" s="39">
        <f>D86+D115+D117+D119</f>
        <v>271638279.87999994</v>
      </c>
      <c r="E85" s="30"/>
      <c r="F85" s="30"/>
    </row>
    <row r="86" spans="1:6" ht="25.5" x14ac:dyDescent="0.25">
      <c r="A86" s="65">
        <v>792</v>
      </c>
      <c r="B86" s="59" t="s">
        <v>34</v>
      </c>
      <c r="C86" s="66" t="s">
        <v>8</v>
      </c>
      <c r="D86" s="39">
        <f>D87+D90+D99+D110</f>
        <v>266185119.03999996</v>
      </c>
      <c r="E86" s="30"/>
      <c r="F86" s="30"/>
    </row>
    <row r="87" spans="1:6" x14ac:dyDescent="0.25">
      <c r="A87" s="65">
        <v>792</v>
      </c>
      <c r="B87" s="59" t="s">
        <v>193</v>
      </c>
      <c r="C87" s="66" t="s">
        <v>1</v>
      </c>
      <c r="D87" s="39">
        <f>D88</f>
        <v>1204600</v>
      </c>
      <c r="E87" s="30"/>
      <c r="F87" s="30"/>
    </row>
    <row r="88" spans="1:6" x14ac:dyDescent="0.25">
      <c r="A88" s="40">
        <v>792</v>
      </c>
      <c r="B88" s="67" t="s">
        <v>35</v>
      </c>
      <c r="C88" s="68" t="s">
        <v>11</v>
      </c>
      <c r="D88" s="43">
        <f>D89</f>
        <v>1204600</v>
      </c>
      <c r="E88" s="30"/>
      <c r="F88" s="30"/>
    </row>
    <row r="89" spans="1:6" ht="25.5" x14ac:dyDescent="0.25">
      <c r="A89" s="40">
        <v>792</v>
      </c>
      <c r="B89" s="41" t="s">
        <v>36</v>
      </c>
      <c r="C89" s="68" t="s">
        <v>129</v>
      </c>
      <c r="D89" s="43">
        <v>1204600</v>
      </c>
      <c r="E89" s="30"/>
      <c r="F89" s="30"/>
    </row>
    <row r="90" spans="1:6" ht="24.75" customHeight="1" x14ac:dyDescent="0.25">
      <c r="A90" s="65">
        <v>792</v>
      </c>
      <c r="B90" s="70" t="s">
        <v>194</v>
      </c>
      <c r="C90" s="66" t="s">
        <v>12</v>
      </c>
      <c r="D90" s="39">
        <f>D91+D92+D93+D94+D95+D97+D96</f>
        <v>145831865.72999999</v>
      </c>
      <c r="E90" s="30"/>
      <c r="F90" s="32"/>
    </row>
    <row r="91" spans="1:6" ht="40.5" customHeight="1" x14ac:dyDescent="0.25">
      <c r="A91" s="40">
        <v>792</v>
      </c>
      <c r="B91" s="55" t="s">
        <v>68</v>
      </c>
      <c r="C91" s="69" t="s">
        <v>79</v>
      </c>
      <c r="D91" s="43">
        <v>627000</v>
      </c>
      <c r="E91" s="30"/>
      <c r="F91" s="30"/>
    </row>
    <row r="92" spans="1:6" ht="25.5" customHeight="1" x14ac:dyDescent="0.25">
      <c r="A92" s="40">
        <v>792</v>
      </c>
      <c r="B92" s="55" t="s">
        <v>80</v>
      </c>
      <c r="C92" s="69" t="s">
        <v>81</v>
      </c>
      <c r="D92" s="43">
        <v>110000000</v>
      </c>
      <c r="E92" s="30"/>
      <c r="F92" s="30"/>
    </row>
    <row r="93" spans="1:6" ht="25.5" customHeight="1" x14ac:dyDescent="0.25">
      <c r="A93" s="40">
        <v>792</v>
      </c>
      <c r="B93" s="55" t="s">
        <v>130</v>
      </c>
      <c r="C93" s="69" t="s">
        <v>146</v>
      </c>
      <c r="D93" s="43">
        <v>13861330</v>
      </c>
      <c r="E93" s="30"/>
      <c r="F93" s="30"/>
    </row>
    <row r="94" spans="1:6" ht="66" customHeight="1" x14ac:dyDescent="0.25">
      <c r="A94" s="40">
        <v>792</v>
      </c>
      <c r="B94" s="55" t="s">
        <v>175</v>
      </c>
      <c r="C94" s="69" t="s">
        <v>148</v>
      </c>
      <c r="D94" s="43">
        <v>2280230</v>
      </c>
      <c r="E94" s="30"/>
      <c r="F94" s="30"/>
    </row>
    <row r="95" spans="1:6" ht="43.5" customHeight="1" x14ac:dyDescent="0.25">
      <c r="A95" s="40">
        <v>792</v>
      </c>
      <c r="B95" s="55" t="s">
        <v>176</v>
      </c>
      <c r="C95" s="69" t="s">
        <v>147</v>
      </c>
      <c r="D95" s="43">
        <v>2688891</v>
      </c>
      <c r="E95" s="30"/>
      <c r="F95" s="30"/>
    </row>
    <row r="96" spans="1:6" ht="43.5" customHeight="1" x14ac:dyDescent="0.25">
      <c r="A96" s="40">
        <v>792</v>
      </c>
      <c r="B96" s="79" t="s">
        <v>177</v>
      </c>
      <c r="C96" s="69" t="s">
        <v>189</v>
      </c>
      <c r="D96" s="43">
        <v>855300</v>
      </c>
      <c r="E96" s="30"/>
      <c r="F96" s="30"/>
    </row>
    <row r="97" spans="1:6" x14ac:dyDescent="0.25">
      <c r="A97" s="40">
        <v>792</v>
      </c>
      <c r="B97" s="52" t="s">
        <v>13</v>
      </c>
      <c r="C97" s="68" t="s">
        <v>5</v>
      </c>
      <c r="D97" s="43">
        <f>D98</f>
        <v>15519114.73</v>
      </c>
      <c r="E97" s="30"/>
      <c r="F97" s="30"/>
    </row>
    <row r="98" spans="1:6" x14ac:dyDescent="0.25">
      <c r="A98" s="40">
        <v>792</v>
      </c>
      <c r="B98" s="52" t="s">
        <v>37</v>
      </c>
      <c r="C98" s="68" t="s">
        <v>10</v>
      </c>
      <c r="D98" s="43">
        <v>15519114.73</v>
      </c>
      <c r="E98" s="30"/>
      <c r="F98" s="30"/>
    </row>
    <row r="99" spans="1:6" ht="25.5" x14ac:dyDescent="0.25">
      <c r="A99" s="65">
        <v>792</v>
      </c>
      <c r="B99" s="59" t="s">
        <v>195</v>
      </c>
      <c r="C99" s="66" t="s">
        <v>14</v>
      </c>
      <c r="D99" s="39">
        <f>D100+D101+D102+D103+D104+D105+D107+D108+D109</f>
        <v>118476546.30999997</v>
      </c>
      <c r="E99" s="30"/>
      <c r="F99" s="30"/>
    </row>
    <row r="100" spans="1:6" ht="25.5" x14ac:dyDescent="0.25">
      <c r="A100" s="40">
        <v>792</v>
      </c>
      <c r="B100" s="41" t="s">
        <v>38</v>
      </c>
      <c r="C100" s="68" t="s">
        <v>131</v>
      </c>
      <c r="D100" s="43">
        <v>7000249.2199999997</v>
      </c>
      <c r="E100" s="30"/>
      <c r="F100" s="30"/>
    </row>
    <row r="101" spans="1:6" ht="38.25" x14ac:dyDescent="0.25">
      <c r="A101" s="40">
        <v>792</v>
      </c>
      <c r="B101" s="41" t="s">
        <v>39</v>
      </c>
      <c r="C101" s="68" t="s">
        <v>15</v>
      </c>
      <c r="D101" s="43">
        <v>503404</v>
      </c>
      <c r="E101" s="30"/>
      <c r="F101" s="30"/>
    </row>
    <row r="102" spans="1:6" ht="25.5" x14ac:dyDescent="0.25">
      <c r="A102" s="40">
        <v>792</v>
      </c>
      <c r="B102" s="41" t="s">
        <v>40</v>
      </c>
      <c r="C102" s="68" t="s">
        <v>16</v>
      </c>
      <c r="D102" s="43">
        <v>227500</v>
      </c>
      <c r="E102" s="30"/>
      <c r="F102" s="30"/>
    </row>
    <row r="103" spans="1:6" ht="25.5" customHeight="1" x14ac:dyDescent="0.25">
      <c r="A103" s="40">
        <v>792</v>
      </c>
      <c r="B103" s="41" t="s">
        <v>41</v>
      </c>
      <c r="C103" s="68" t="s">
        <v>17</v>
      </c>
      <c r="D103" s="43">
        <v>707899.07</v>
      </c>
      <c r="E103" s="30"/>
      <c r="F103" s="30"/>
    </row>
    <row r="104" spans="1:6" ht="30.75" customHeight="1" x14ac:dyDescent="0.25">
      <c r="A104" s="40">
        <v>792</v>
      </c>
      <c r="B104" s="41" t="s">
        <v>18</v>
      </c>
      <c r="C104" s="68" t="s">
        <v>19</v>
      </c>
      <c r="D104" s="43">
        <v>99676645</v>
      </c>
      <c r="E104" s="30"/>
      <c r="F104" s="30"/>
    </row>
    <row r="105" spans="1:6" ht="39.75" customHeight="1" x14ac:dyDescent="0.25">
      <c r="A105" s="40">
        <v>792</v>
      </c>
      <c r="B105" s="41" t="s">
        <v>42</v>
      </c>
      <c r="C105" s="68" t="s">
        <v>132</v>
      </c>
      <c r="D105" s="43">
        <v>7173170.46</v>
      </c>
      <c r="E105" s="30"/>
      <c r="F105" s="30"/>
    </row>
    <row r="106" spans="1:6" ht="51" hidden="1" x14ac:dyDescent="0.25">
      <c r="A106" s="40">
        <v>792</v>
      </c>
      <c r="B106" s="41" t="s">
        <v>43</v>
      </c>
      <c r="C106" s="68" t="s">
        <v>20</v>
      </c>
      <c r="D106" s="43"/>
      <c r="E106" s="30"/>
      <c r="F106" s="30"/>
    </row>
    <row r="107" spans="1:6" ht="52.5" customHeight="1" x14ac:dyDescent="0.25">
      <c r="A107" s="40">
        <v>792</v>
      </c>
      <c r="B107" s="41" t="s">
        <v>44</v>
      </c>
      <c r="C107" s="68" t="s">
        <v>63</v>
      </c>
      <c r="D107" s="43">
        <v>960000</v>
      </c>
      <c r="E107" s="30"/>
      <c r="F107" s="30"/>
    </row>
    <row r="108" spans="1:6" ht="36" customHeight="1" x14ac:dyDescent="0.25">
      <c r="A108" s="40">
        <v>792</v>
      </c>
      <c r="B108" s="41" t="s">
        <v>133</v>
      </c>
      <c r="C108" s="69" t="s">
        <v>149</v>
      </c>
      <c r="D108" s="43">
        <v>2058805.6</v>
      </c>
      <c r="E108" s="30"/>
      <c r="F108" s="30"/>
    </row>
    <row r="109" spans="1:6" x14ac:dyDescent="0.25">
      <c r="A109" s="40">
        <v>792</v>
      </c>
      <c r="B109" s="41" t="s">
        <v>45</v>
      </c>
      <c r="C109" s="68" t="s">
        <v>9</v>
      </c>
      <c r="D109" s="43">
        <v>168872.95999999999</v>
      </c>
      <c r="E109" s="30"/>
      <c r="F109" s="30"/>
    </row>
    <row r="110" spans="1:6" x14ac:dyDescent="0.25">
      <c r="A110" s="65">
        <v>792</v>
      </c>
      <c r="B110" s="59" t="s">
        <v>196</v>
      </c>
      <c r="C110" s="66" t="s">
        <v>21</v>
      </c>
      <c r="D110" s="39">
        <f>D111+D113+D112+D114</f>
        <v>672107</v>
      </c>
      <c r="E110" s="30"/>
      <c r="F110" s="30"/>
    </row>
    <row r="111" spans="1:6" ht="41.25" customHeight="1" x14ac:dyDescent="0.25">
      <c r="A111" s="40">
        <v>792</v>
      </c>
      <c r="B111" s="41" t="s">
        <v>46</v>
      </c>
      <c r="C111" s="68" t="s">
        <v>64</v>
      </c>
      <c r="D111" s="43">
        <v>501500</v>
      </c>
      <c r="E111" s="30"/>
      <c r="F111" s="30"/>
    </row>
    <row r="112" spans="1:6" ht="28.5" customHeight="1" x14ac:dyDescent="0.25">
      <c r="A112" s="40">
        <v>792</v>
      </c>
      <c r="B112" s="77" t="s">
        <v>178</v>
      </c>
      <c r="C112" s="68" t="s">
        <v>190</v>
      </c>
      <c r="D112" s="43">
        <v>5700</v>
      </c>
      <c r="E112" s="30"/>
      <c r="F112" s="30"/>
    </row>
    <row r="113" spans="1:6" ht="51" customHeight="1" x14ac:dyDescent="0.25">
      <c r="A113" s="40">
        <v>792</v>
      </c>
      <c r="B113" s="41" t="s">
        <v>82</v>
      </c>
      <c r="C113" s="68" t="s">
        <v>83</v>
      </c>
      <c r="D113" s="43">
        <v>24816</v>
      </c>
      <c r="E113" s="30"/>
      <c r="F113" s="30"/>
    </row>
    <row r="114" spans="1:6" ht="31.5" customHeight="1" x14ac:dyDescent="0.25">
      <c r="A114" s="40">
        <v>792</v>
      </c>
      <c r="B114" s="41" t="s">
        <v>106</v>
      </c>
      <c r="C114" s="68" t="s">
        <v>107</v>
      </c>
      <c r="D114" s="43">
        <v>140091</v>
      </c>
      <c r="E114" s="30"/>
      <c r="F114" s="30"/>
    </row>
    <row r="115" spans="1:6" ht="18" customHeight="1" x14ac:dyDescent="0.25">
      <c r="A115" s="65">
        <v>792</v>
      </c>
      <c r="B115" s="80" t="s">
        <v>197</v>
      </c>
      <c r="C115" s="66" t="s">
        <v>198</v>
      </c>
      <c r="D115" s="39">
        <f>D116</f>
        <v>10000</v>
      </c>
      <c r="E115" s="30"/>
      <c r="F115" s="30"/>
    </row>
    <row r="116" spans="1:6" ht="21" customHeight="1" x14ac:dyDescent="0.25">
      <c r="A116" s="40">
        <v>792</v>
      </c>
      <c r="B116" s="77" t="s">
        <v>128</v>
      </c>
      <c r="C116" s="68" t="s">
        <v>191</v>
      </c>
      <c r="D116" s="43">
        <v>10000</v>
      </c>
      <c r="E116" s="30"/>
      <c r="F116" s="30"/>
    </row>
    <row r="117" spans="1:6" ht="43.5" customHeight="1" x14ac:dyDescent="0.25">
      <c r="A117" s="65">
        <v>792</v>
      </c>
      <c r="B117" s="80" t="s">
        <v>199</v>
      </c>
      <c r="C117" s="66" t="s">
        <v>200</v>
      </c>
      <c r="D117" s="39">
        <f>D118</f>
        <v>5513367.7599999998</v>
      </c>
      <c r="E117" s="30"/>
      <c r="F117" s="30"/>
    </row>
    <row r="118" spans="1:6" ht="45" customHeight="1" x14ac:dyDescent="0.25">
      <c r="A118" s="40">
        <v>792</v>
      </c>
      <c r="B118" s="41" t="s">
        <v>179</v>
      </c>
      <c r="C118" s="68" t="s">
        <v>192</v>
      </c>
      <c r="D118" s="43">
        <v>5513367.7599999998</v>
      </c>
      <c r="E118" s="30"/>
      <c r="F118" s="30"/>
    </row>
    <row r="119" spans="1:6" ht="25.5" x14ac:dyDescent="0.25">
      <c r="A119" s="65">
        <v>792</v>
      </c>
      <c r="B119" s="59" t="s">
        <v>84</v>
      </c>
      <c r="C119" s="66" t="s">
        <v>201</v>
      </c>
      <c r="D119" s="71" t="str">
        <f>D120</f>
        <v>-70206,92</v>
      </c>
      <c r="E119" s="30"/>
      <c r="F119" s="30"/>
    </row>
    <row r="120" spans="1:6" ht="38.25" x14ac:dyDescent="0.25">
      <c r="A120" s="40">
        <v>792</v>
      </c>
      <c r="B120" s="41" t="s">
        <v>108</v>
      </c>
      <c r="C120" s="68" t="s">
        <v>75</v>
      </c>
      <c r="D120" s="72" t="s">
        <v>180</v>
      </c>
      <c r="E120" s="30"/>
      <c r="F120" s="30"/>
    </row>
    <row r="121" spans="1:6" s="22" customFormat="1" x14ac:dyDescent="0.25">
      <c r="A121" s="65">
        <v>878</v>
      </c>
      <c r="B121" s="59"/>
      <c r="C121" s="47" t="s">
        <v>156</v>
      </c>
      <c r="D121" s="39">
        <f>D122+D123</f>
        <v>42000</v>
      </c>
      <c r="E121" s="33"/>
      <c r="F121" s="33"/>
    </row>
    <row r="122" spans="1:6" ht="25.5" x14ac:dyDescent="0.25">
      <c r="A122" s="40">
        <v>878</v>
      </c>
      <c r="B122" s="41" t="s">
        <v>30</v>
      </c>
      <c r="C122" s="46" t="s">
        <v>100</v>
      </c>
      <c r="D122" s="43">
        <v>2000</v>
      </c>
      <c r="E122" s="30"/>
      <c r="F122" s="30"/>
    </row>
    <row r="123" spans="1:6" ht="25.5" x14ac:dyDescent="0.25">
      <c r="A123" s="40">
        <v>878</v>
      </c>
      <c r="B123" s="41" t="s">
        <v>31</v>
      </c>
      <c r="C123" s="46" t="s">
        <v>27</v>
      </c>
      <c r="D123" s="43">
        <v>40000</v>
      </c>
      <c r="E123" s="30"/>
      <c r="F123" s="30"/>
    </row>
    <row r="124" spans="1:6" x14ac:dyDescent="0.25">
      <c r="A124" s="73">
        <v>887</v>
      </c>
      <c r="B124" s="74"/>
      <c r="C124" s="38" t="s">
        <v>61</v>
      </c>
      <c r="D124" s="39">
        <f>D125</f>
        <v>37225.550000000003</v>
      </c>
      <c r="E124" s="30"/>
      <c r="F124" s="30"/>
    </row>
    <row r="125" spans="1:6" ht="36.75" customHeight="1" x14ac:dyDescent="0.25">
      <c r="A125" s="40">
        <v>887</v>
      </c>
      <c r="B125" s="41" t="s">
        <v>31</v>
      </c>
      <c r="C125" s="46" t="s">
        <v>27</v>
      </c>
      <c r="D125" s="43">
        <v>37225.550000000003</v>
      </c>
      <c r="E125" s="30"/>
      <c r="F125" s="30"/>
    </row>
    <row r="126" spans="1:6" x14ac:dyDescent="0.25">
      <c r="A126" s="75"/>
      <c r="B126" s="62"/>
      <c r="C126" s="66" t="s">
        <v>161</v>
      </c>
      <c r="D126" s="76">
        <f>D14+D19+D24+D45+D51+D53+D55+D79+D81+D121+D124+D26+D67+D70+D73+D76</f>
        <v>348477382.83999997</v>
      </c>
      <c r="E126" s="30"/>
      <c r="F126" s="30"/>
    </row>
    <row r="127" spans="1:6" x14ac:dyDescent="0.25">
      <c r="A127" s="30"/>
      <c r="B127" s="34"/>
      <c r="C127" s="35"/>
      <c r="D127" s="30"/>
      <c r="E127" s="30"/>
      <c r="F127" s="30"/>
    </row>
    <row r="128" spans="1:6" x14ac:dyDescent="0.25">
      <c r="A128" s="30"/>
      <c r="B128" s="34"/>
      <c r="C128" s="35"/>
      <c r="D128" s="30"/>
      <c r="E128" s="30"/>
      <c r="F128" s="30"/>
    </row>
  </sheetData>
  <mergeCells count="3">
    <mergeCell ref="A11:B11"/>
    <mergeCell ref="A12:A13"/>
    <mergeCell ref="B12:B13"/>
  </mergeCells>
  <phoneticPr fontId="0" type="noConversion"/>
  <pageMargins left="0.78740157480314965" right="0.39370078740157483" top="0.59055118110236227" bottom="0.59055118110236227" header="0.39370078740157483" footer="0.39370078740157483"/>
  <pageSetup paperSize="9" scale="65" fitToHeight="1000" orientation="portrait" r:id="rId1"/>
  <headerFooter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E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2" t="s">
        <v>69</v>
      </c>
      <c r="C1" s="3"/>
      <c r="D1" s="8"/>
      <c r="E1" s="8"/>
    </row>
    <row r="2" spans="2:5" x14ac:dyDescent="0.2">
      <c r="B2" s="2" t="s">
        <v>70</v>
      </c>
      <c r="C2" s="3"/>
      <c r="D2" s="8"/>
      <c r="E2" s="8"/>
    </row>
    <row r="3" spans="2:5" x14ac:dyDescent="0.2">
      <c r="B3" s="4"/>
      <c r="C3" s="4"/>
      <c r="D3" s="9"/>
      <c r="E3" s="9"/>
    </row>
    <row r="4" spans="2:5" ht="38.25" x14ac:dyDescent="0.2">
      <c r="B4" s="5" t="s">
        <v>71</v>
      </c>
      <c r="C4" s="4"/>
      <c r="D4" s="9"/>
      <c r="E4" s="9"/>
    </row>
    <row r="5" spans="2:5" x14ac:dyDescent="0.2">
      <c r="B5" s="4"/>
      <c r="C5" s="4"/>
      <c r="D5" s="9"/>
      <c r="E5" s="9"/>
    </row>
    <row r="6" spans="2:5" ht="25.5" x14ac:dyDescent="0.2">
      <c r="B6" s="2" t="s">
        <v>72</v>
      </c>
      <c r="C6" s="3"/>
      <c r="D6" s="8"/>
      <c r="E6" s="10" t="s">
        <v>73</v>
      </c>
    </row>
    <row r="7" spans="2:5" ht="13.5" thickBot="1" x14ac:dyDescent="0.25">
      <c r="B7" s="4"/>
      <c r="C7" s="4"/>
      <c r="D7" s="9"/>
      <c r="E7" s="9"/>
    </row>
    <row r="8" spans="2:5" ht="39" thickBot="1" x14ac:dyDescent="0.25">
      <c r="B8" s="6" t="s">
        <v>74</v>
      </c>
      <c r="C8" s="7"/>
      <c r="D8" s="11"/>
      <c r="E8" s="12">
        <v>44</v>
      </c>
    </row>
    <row r="9" spans="2:5" x14ac:dyDescent="0.2">
      <c r="B9" s="4"/>
      <c r="C9" s="4"/>
      <c r="D9" s="9"/>
      <c r="E9" s="9"/>
    </row>
    <row r="10" spans="2:5" x14ac:dyDescent="0.2">
      <c r="B10" s="4"/>
      <c r="C10" s="4"/>
      <c r="D10" s="9"/>
      <c r="E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Отчет о совместимости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Денисов Денис Сергеевич</dc:creator>
  <cp:lastModifiedBy>Fin</cp:lastModifiedBy>
  <cp:lastPrinted>2016-03-21T06:53:22Z</cp:lastPrinted>
  <dcterms:created xsi:type="dcterms:W3CDTF">2004-11-02T15:07:06Z</dcterms:created>
  <dcterms:modified xsi:type="dcterms:W3CDTF">2016-04-26T06:28:48Z</dcterms:modified>
</cp:coreProperties>
</file>