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<sst xmlns="http://schemas.openxmlformats.org/spreadsheetml/2006/main" count="225" uniqueCount="223">
  <si>
    <t>1 00 00000 00 0000 000</t>
  </si>
  <si>
    <t>1 01 00000 00 0000 000</t>
  </si>
  <si>
    <t>1 01 02000 01 0000 110</t>
  </si>
  <si>
    <t>Налог на доходы физических лиц</t>
  </si>
  <si>
    <t>1 12 00000 00 0000 000</t>
  </si>
  <si>
    <t>1 16 00000 00 0000 000</t>
  </si>
  <si>
    <t>1 17 00000 00 0000 000</t>
  </si>
  <si>
    <t>1 01 02010 01 0000 110</t>
  </si>
  <si>
    <t>1 01 02020 01 0000 110</t>
  </si>
  <si>
    <t>2 00 00000 00 0000 000</t>
  </si>
  <si>
    <t>2 02 01000 00 0000 151</t>
  </si>
  <si>
    <t>2 02 00000 00 0000 000</t>
  </si>
  <si>
    <t>2 02 02000 00 0000 151</t>
  </si>
  <si>
    <t>Прочие субвенции</t>
  </si>
  <si>
    <t>2 02 04000 00 0000 151</t>
  </si>
  <si>
    <t>Налоги на прибыль, доходы</t>
  </si>
  <si>
    <t>Платежи при пользовании природными ресурсами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</si>
  <si>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</si>
  <si>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</si>
  <si>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</si>
  <si>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>1 05 00000 00 0000 000</t>
  </si>
  <si>
    <t>Налоги на совокупный доход</t>
  </si>
  <si>
    <t>1 11 05000 00 0000 120</t>
  </si>
  <si>
    <t xml:space="preserve">классификации </t>
  </si>
  <si>
    <t xml:space="preserve">Код бюджетной </t>
  </si>
  <si>
    <t>Единый сельскохозяйственный налог</t>
  </si>
  <si>
    <t>1 08 00000 00 0000 000</t>
  </si>
  <si>
    <t>1 08 03010 01 0000 110</t>
  </si>
  <si>
    <t>1 14 00000 00 0000 000</t>
  </si>
  <si>
    <t>1 11 05035 05 0000 120</t>
  </si>
  <si>
    <t>1 14 02000 00 0000 000</t>
  </si>
  <si>
    <t>1 09 00000 00 0000 000</t>
  </si>
  <si>
    <t>1 13 00000 00 0000 000</t>
  </si>
  <si>
    <t>муниципального района</t>
  </si>
  <si>
    <t>1 01 02030 01 0000 110</t>
  </si>
  <si>
    <t>Безвозмездные поступления от других бюджетов бюджетной системы Российской Федерации</t>
  </si>
  <si>
    <t>2 02 01001 00 0000 151</t>
  </si>
  <si>
    <t>2 02 03999 00 0000 151</t>
  </si>
  <si>
    <t>2 02 03999 05 0000 151</t>
  </si>
  <si>
    <t>Прочие субвенции бюджетам муниципальных районов</t>
  </si>
  <si>
    <t>Прочие субсидии бюджетам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</si>
  <si>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</si>
  <si>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</si>
  <si>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</si>
  <si>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</si>
  <si>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1 11 03050 05 0000 120</t>
  </si>
  <si>
    <t>Дотации 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</si>
  <si>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</si>
  <si>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</si>
  <si>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</si>
  <si>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</si>
  <si>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</si>
  <si>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</si>
  <si>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2 02 03001 05 0000 151</t>
  </si>
  <si>
    <t>2 02 03013 05 0000 151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</si>
  <si>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</si>
  <si>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</si>
  <si>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</si>
  <si>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</si>
  <si>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</si>
  <si>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</si>
  <si>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</si>
  <si>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</si>
  <si>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</si>
  <si>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</si>
  <si>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</si>
  <si>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</si>
  <si>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</si>
  <si>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</si>
  <si>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</si>
  <si>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</si>
  <si>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</si>
  <si>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Иные межбюджетные трнсферты</t>
  </si>
  <si>
    <t>2 02 04014 00 0000 151</t>
  </si>
  <si>
    <t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</si>
  <si>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</si>
  <si>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</si>
  <si>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Прочие безвозмездные поступления в бюджеты муниципальных районов</t>
  </si>
  <si>
    <t>классификации операций сектора государственного управления,</t>
  </si>
  <si>
    <t>к решению Думы Шимского</t>
  </si>
  <si>
    <t xml:space="preserve">" Об исполнении бюджета  </t>
  </si>
  <si>
    <t>Приложение 2</t>
  </si>
  <si>
    <t>Государственная пошлина</t>
  </si>
  <si>
    <t>Проценты, полученные от предоставления бюджетных кредитов внутри страны за счет средств бюджетов муниципальных районов</t>
  </si>
  <si>
    <t>Целевые сборы с граждан и предприятий, учреждений,организаций на содержание милиции, на багоустройство территории, на нужды образования и другие цели, мобилизуемые на территории муниципального района</t>
  </si>
  <si>
    <t>Дотации бюджетам субъектов Российской Федерации и муниципальных образований</t>
  </si>
  <si>
    <t xml:space="preserve"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</si>
  <si>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</si>
  <si>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</si>
  <si>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</si>
  <si>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125,126,128,129,1291,132,133,134,135,1351 Налогового кодекса Российской Федерации</t>
  </si>
  <si>
    <t xml:space="preserve"> 1 16 03030 01 0000 140 </t>
  </si>
  <si>
    <t>Денежные взыскания (штрафы) за административные правонарушения в области налогов и сборов,предусмотренные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</si>
  <si>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</si>
  <si>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</si>
  <si>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</si>
  <si>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</si>
  <si>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</si>
  <si>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</si>
  <si>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</si>
  <si>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</si>
  <si>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</si>
  <si>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2 02 03007 00 0000 151</t>
  </si>
  <si>
    <t>Субвениции бюджетам на составление(изменение и дополнение) списков кандидатов в присяжнеые заседатели федеральных судов общей юрисдикции в Российской Федерации</t>
  </si>
  <si>
    <t>1 05 02010 02 0000 110</t>
  </si>
  <si>
    <t>Единый налог на вмененный доход для отдельных видов деятельности</t>
  </si>
  <si>
    <t>1 05 02020 02 0000 110</t>
  </si>
  <si>
    <t>1 05 03010 01 0000 110</t>
  </si>
  <si>
    <t>2 02 02009 05 0000 151</t>
  </si>
  <si>
    <t>2 19 05000 05 0000 151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</si>
  <si>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</si>
  <si>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</si>
  <si>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</si>
  <si>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</si>
  <si>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1 11 05013 10 0000 120</t>
  </si>
  <si>
    <t>Доходы, получаемые в виде арендной платы за земенльные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</si>
  <si>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</si>
  <si>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</si>
  <si>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</si>
  <si>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</si>
  <si>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 xml:space="preserve"> 1 12 01030 01 0000 120</t>
  </si>
  <si>
    <t>Плата за сбросы загрязняющих веществ в водные объекты</t>
  </si>
  <si>
    <t xml:space="preserve"> 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</si>
  <si>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</si>
  <si>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</si>
  <si>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</si>
  <si>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</si>
  <si>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</si>
  <si>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государственныя собственность на которые не разграничена и которые расположены в границах поселений</t>
  </si>
  <si>
    <t>1 14 06013 10 0000 430</t>
  </si>
  <si>
    <t xml:space="preserve"> 1 16 43000 01 0000 140</t>
  </si>
  <si>
    <t>Дотации бюджетам муниципальных районов на поддержку мер по обеспечению сбалансированности бюджетов</t>
  </si>
  <si>
    <t xml:space="preserve"> 2 02 01003 05 0000 151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</si>
  <si>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</si>
  <si>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бюджетов муниципальных районов на реализацию федеральных целевых программ</t>
  </si>
  <si>
    <t>2 02 02051 05 0000 151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</si>
  <si>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</si>
  <si>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судей общей юрисдикции в Российской Федерации</t>
  </si>
  <si>
    <t xml:space="preserve"> 2 02 04041 05 0000 151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</si>
  <si>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</si>
  <si>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1 05 04020 02 0000 110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</si>
  <si>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</si>
  <si>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1 09 07033 05 0000 110</t>
  </si>
  <si>
    <t xml:space="preserve"> 1 16 30030 01 0000 140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</si>
  <si>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</si>
  <si>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2 02 04999 05 0000 151</t>
  </si>
  <si>
    <t>Прочие межбюджетные трансферты передаваемые бюджетам муниципальных районов</t>
  </si>
  <si>
    <t>2 07 05030 05 0000 180</t>
  </si>
  <si>
    <t>относящихся к доходам бюджета</t>
  </si>
  <si>
    <t>Кассовое исполнение</t>
  </si>
  <si>
    <t>Наименование показателя</t>
  </si>
  <si>
    <t>за 2014 год"</t>
  </si>
  <si>
    <t>Налог на доходы физических с доходов, источником которых янляется налоговый агент, за исключение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</si>
  <si>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</si>
  <si>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1 03 00000 00 0000 000</t>
  </si>
  <si>
    <t>Налог на товары(работы, услуги)реализуемые на территории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</si>
  <si>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</si>
  <si>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</si>
  <si>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</si>
  <si>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</si>
  <si>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</si>
  <si>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</si>
  <si>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</si>
  <si>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</si>
  <si>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</si>
  <si>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</si>
  <si>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налогам,сборам и иным обязательным платежам</t>
  </si>
  <si>
    <t>1 09 04053 05 0000 110</t>
  </si>
  <si>
    <t>Земельный налог (по обязательствам, возникшим до 1 января 2006 года) мобилизуемый на межселенных территориях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</si>
  <si>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имущества государственных и муниципальных унитарных предприятий,в том числе казенных)</t>
  </si>
  <si>
    <t>1 11 05025 05 0000 120</t>
  </si>
  <si>
    <t>Доходы, получаемые в виде арендной платы, а также средства от продажи права на заключение длговоров аренды за земли, находящиеся в собственности муниципальных районов (за исключением земельных участков мунициципальных и автономных учреждений)</t>
  </si>
  <si>
    <t>Доходы  от  сдачи  в  аренду  имущества, находящегося в оперативном управлении  органов управления муниципальных районов и созданных ими учреждений (за исключением имущества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</si>
  <si>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</si>
  <si>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</si>
  <si>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оказания платных услуг(работ) и компенсации затрат государства</t>
  </si>
  <si>
    <t>Доходы от продажи материальных  и нематериальных активов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</si>
  <si>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 также имущества государственных и муниципальных унитарных предприятий,в том числе казенных)</t>
  </si>
  <si>
    <t xml:space="preserve">1 14 06025 05 0000 430 </t>
  </si>
  <si>
    <t>Доходы от продажи земельных участков, находыщихся в собственности муниципальных райнов (за исключениемземельных участков муниципальных бюджетных и автомных учреждений)</t>
  </si>
  <si>
    <t xml:space="preserve"> 1 16 08020 01 0000 140 </t>
  </si>
  <si>
    <t>1 16 28000 01 0000 140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</si>
  <si>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</si>
  <si>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1 16 30014 01 0000 140</t>
  </si>
  <si>
    <t>Денежные взыскания(штрафы) за нарушение правил перевозки крупногабаритныхи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</si>
  <si>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</si>
  <si>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 xml:space="preserve"> 1 16 33050 05 0000 140</t>
  </si>
  <si>
    <t>Денежные взыскания(штрафы) за нарушение законодательства Российской Федерации о размещение заказов на поставки товаров, выполнении работ, оказании услуг для нужд муниципальных районов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</si>
  <si>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</si>
  <si>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</si>
  <si>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</si>
  <si>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</si>
  <si>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</si>
  <si>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</si>
  <si>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2 02 02216 05 0000 151</t>
  </si>
  <si>
    <t>Субсидии бюджетам муниципальных районов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</si>
  <si>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 муниципальных районов на оплату жилищно-коммунальных услуг отдельным категориям граждан </t>
  </si>
  <si>
    <t>2 02 03013 00 0000 151</t>
  </si>
  <si>
    <t xml:space="preserve">Субвенции бюджетам на обеспечение мер социальной поддержки реабилитированных лиц и лиц, признанных пострадавшими от политических репрессий </t>
  </si>
  <si>
    <t>Субвенции бюджетам муниципальных образований на содержание ребенка в семье опекуна и приемной семье, а также вознаграждение, причитающиеся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</si>
  <si>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причитающиеся приемному родителю</t>
  </si>
  <si>
    <t>2 02 03119 05 0000 151</t>
  </si>
  <si>
    <t>2 02 03119 00 0000 151</t>
  </si>
  <si>
    <t>Субвенции бюджетам муниципальных районов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</si>
  <si>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</si>
  <si>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 xml:space="preserve"> 2 02 04041 00 0000 151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</si>
  <si>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</si>
  <si>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2 02 04070 05 0000 151</t>
  </si>
  <si>
    <t>Межбюджетные трансферты передаваемые бюджетам муниципальных районов на государственную поддержку(грант) комплексного развития региональных и муниципальных учреждений культуры</t>
  </si>
  <si>
    <t>2 02 04070 00 0000 151</t>
  </si>
  <si>
    <t>Межбюджетные трансферты передаваемые бюджетам на государственную поддержку(грант) комплексного развития региональных и муниципальных учреждений культуры</t>
  </si>
  <si>
    <t>2 02 04999 00 0000 151</t>
  </si>
  <si>
    <t>Прочие межбюджетные трансферты передаваемые бюджетам</t>
  </si>
  <si>
    <t>2 07 00000 00 0000 000</t>
  </si>
  <si>
    <t>2 18 00000 00 0000 000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</si>
  <si>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</si>
  <si>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</si>
  <si>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</si>
  <si>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</si>
  <si>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(в рублях)</t>
  </si>
  <si>
    <t>Налоговые и неналоговые доходы</t>
  </si>
  <si>
    <t>ДОХОДЫ, ВСЕГО:</t>
  </si>
  <si>
    <t>Доходы бюджета муниципального района за 2014 год по кодам видов доходов, подвидов доходов,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</si>
</sst>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0.0%"/>
    <numFmt numFmtId="173" formatCode="0.0000"/>
    <numFmt numFmtId="174" formatCode="0.000"/>
    <numFmt numFmtId="175" formatCode="[$-FC19]d\ mmmm\ yyyy\ &quot;г.&quot;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top" wrapText="1" shrinkToFit="1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43" fontId="9" fillId="0" borderId="0" xfId="6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43" fontId="8" fillId="0" borderId="0" xfId="6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 wrapText="1" shrinkToFit="1"/>
    </xf>
    <xf numFmtId="0" fontId="9" fillId="0" borderId="0" xfId="0" applyFont="1" applyFill="1" applyBorder="1" applyAlignment="1">
      <alignment vertical="justify" wrapText="1" shrinkToFit="1"/>
    </xf>
    <xf numFmtId="0" fontId="7" fillId="0" borderId="0" xfId="0" applyFont="1" applyBorder="1" applyAlignment="1">
      <alignment/>
    </xf>
    <xf numFmtId="4" fontId="8" fillId="0" borderId="0" xfId="6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5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1752600</xdr:colOff>
      <xdr:row>57</xdr:row>
      <xdr:rowOff>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3857625" y="2137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1752600</xdr:colOff>
      <xdr:row>61</xdr:row>
      <xdr:rowOff>0</xdr:rowOff>
    </xdr:from>
    <xdr:ext cx="114300" cy="228600"/>
    <xdr:sp>
      <xdr:nvSpPr>
        <xdr:cNvPr id="2" name="Text Box 1"/>
        <xdr:cNvSpPr txBox="1">
          <a:spLocks noChangeArrowheads="1"/>
        </xdr:cNvSpPr>
      </xdr:nvSpPr>
      <xdr:spPr>
        <a:xfrm>
          <a:off x="3857625" y="22717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zoomScale="96" zoomScaleNormal="96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27.625" style="5" customWidth="1"/>
    <col min="2" max="2" width="69.125" style="2" customWidth="1"/>
    <col min="3" max="3" width="21.00390625" style="1" customWidth="1"/>
    <col min="4" max="4" width="10.00390625" style="1" bestFit="1" customWidth="1"/>
    <col min="5" max="16384" width="9.125" style="1" customWidth="1"/>
  </cols>
  <sheetData>
    <row r="1" spans="2:3" ht="19.5" customHeight="1">
      <c r="B1" s="50" t="s">
        <v>81</v>
      </c>
      <c r="C1" s="50"/>
    </row>
    <row r="2" spans="2:3" ht="16.5" customHeight="1">
      <c r="B2" s="50" t="s">
        <v>79</v>
      </c>
      <c r="C2" s="50"/>
    </row>
    <row r="3" spans="2:3" ht="16.5" customHeight="1">
      <c r="B3" s="50" t="s">
        <v>33</v>
      </c>
      <c r="C3" s="50"/>
    </row>
    <row r="4" spans="2:3" ht="15" customHeight="1">
      <c r="B4" s="50" t="s">
        <v>80</v>
      </c>
      <c r="C4" s="50"/>
    </row>
    <row r="5" spans="2:3" ht="15.75" customHeight="1">
      <c r="B5" s="50" t="s">
        <v>33</v>
      </c>
      <c r="C5" s="50"/>
    </row>
    <row r="6" spans="1:3" ht="16.5">
      <c r="A6" s="6"/>
      <c r="B6" s="51" t="s">
        <v>151</v>
      </c>
      <c r="C6" s="51"/>
    </row>
    <row r="7" spans="1:3" ht="16.5">
      <c r="A7" s="6"/>
      <c r="B7" s="52"/>
      <c r="C7" s="52"/>
    </row>
    <row r="8" spans="1:3" ht="16.5">
      <c r="A8" s="49" t="s">
        <v>222</v>
      </c>
      <c r="B8" s="49"/>
      <c r="C8" s="49"/>
    </row>
    <row r="9" spans="1:3" ht="16.5">
      <c r="A9" s="49" t="s">
        <v>78</v>
      </c>
      <c r="B9" s="49"/>
      <c r="C9" s="49"/>
    </row>
    <row r="10" spans="1:3" ht="16.5">
      <c r="A10" s="49" t="s">
        <v>148</v>
      </c>
      <c r="B10" s="49"/>
      <c r="C10" s="49"/>
    </row>
    <row r="11" ht="16.5">
      <c r="C11" s="14" t="s">
        <v>219</v>
      </c>
    </row>
    <row r="12" spans="1:3" ht="16.5" customHeight="1">
      <c r="A12" s="9" t="s">
        <v>24</v>
      </c>
      <c r="B12" s="10" t="s">
        <v>150</v>
      </c>
      <c r="C12" s="10" t="s">
        <v>149</v>
      </c>
    </row>
    <row r="13" spans="1:3" ht="16.5">
      <c r="A13" s="11" t="s">
        <v>23</v>
      </c>
      <c r="B13" s="12"/>
      <c r="C13" s="12"/>
    </row>
    <row r="14" spans="1:5" ht="18.75" customHeight="1">
      <c r="A14" s="15" t="s">
        <v>0</v>
      </c>
      <c r="B14" s="16" t="s">
        <v>220</v>
      </c>
      <c r="C14" s="17">
        <f>C15+C20+C25+C30+C32+C35+C43+C48+C50+C55+C68</f>
        <v>77075186.91999999</v>
      </c>
      <c r="D14" s="18"/>
      <c r="E14" s="18"/>
    </row>
    <row r="15" spans="1:5" ht="16.5" customHeight="1">
      <c r="A15" s="15" t="s">
        <v>1</v>
      </c>
      <c r="B15" s="16" t="s">
        <v>15</v>
      </c>
      <c r="C15" s="17">
        <f>SUM(C16)</f>
        <v>59696028.85</v>
      </c>
      <c r="D15" s="18"/>
      <c r="E15" s="18"/>
    </row>
    <row r="16" spans="1:5" ht="16.5" customHeight="1">
      <c r="A16" s="15" t="s">
        <v>2</v>
      </c>
      <c r="B16" s="16" t="s">
        <v>3</v>
      </c>
      <c r="C16" s="17">
        <f>C17+C18+C19</f>
        <v>59696028.85</v>
      </c>
      <c r="D16" s="18"/>
      <c r="E16" s="18"/>
    </row>
    <row r="17" spans="1:5" ht="51">
      <c r="A17" s="19" t="s">
        <v>7</v>
      </c>
      <c r="B17" s="13" t="s">
        <v>152</v>
      </c>
      <c r="C17" s="20">
        <v>59017740.64</v>
      </c>
      <c r="D17" s="18"/>
      <c r="E17" s="18"/>
    </row>
    <row r="18" spans="1:5" ht="83.25" customHeight="1">
      <c r="A18" s="19" t="s">
        <v>8</v>
      </c>
      <c r="B18" s="13" t="s">
        <v>113</v>
      </c>
      <c r="C18" s="20">
        <v>236931.68</v>
      </c>
      <c r="D18" s="18"/>
      <c r="E18" s="18"/>
    </row>
    <row r="19" spans="1:5" ht="25.5">
      <c r="A19" s="19" t="s">
        <v>34</v>
      </c>
      <c r="B19" s="13" t="s">
        <v>153</v>
      </c>
      <c r="C19" s="20">
        <v>441356.53</v>
      </c>
      <c r="D19" s="18"/>
      <c r="E19" s="18"/>
    </row>
    <row r="20" spans="1:5" ht="25.5">
      <c r="A20" s="15" t="s">
        <v>154</v>
      </c>
      <c r="B20" s="16" t="s">
        <v>155</v>
      </c>
      <c r="C20" s="17">
        <f>C21+C22+C23+C24</f>
        <v>505161.88</v>
      </c>
      <c r="D20" s="18"/>
      <c r="E20" s="18"/>
    </row>
    <row r="21" spans="1:5" ht="51">
      <c r="A21" s="19" t="s">
        <v>156</v>
      </c>
      <c r="B21" s="13" t="s">
        <v>160</v>
      </c>
      <c r="C21" s="20">
        <v>190656.63</v>
      </c>
      <c r="D21" s="18"/>
      <c r="E21" s="18"/>
    </row>
    <row r="22" spans="1:5" ht="63.75">
      <c r="A22" s="19" t="s">
        <v>157</v>
      </c>
      <c r="B22" s="13" t="s">
        <v>161</v>
      </c>
      <c r="C22" s="20">
        <v>4294.77</v>
      </c>
      <c r="D22" s="18"/>
      <c r="E22" s="18"/>
    </row>
    <row r="23" spans="1:5" ht="51">
      <c r="A23" s="19" t="s">
        <v>158</v>
      </c>
      <c r="B23" s="13" t="s">
        <v>162</v>
      </c>
      <c r="C23" s="20">
        <v>326616.88</v>
      </c>
      <c r="D23" s="18"/>
      <c r="E23" s="18"/>
    </row>
    <row r="24" spans="1:5" ht="51">
      <c r="A24" s="19" t="s">
        <v>159</v>
      </c>
      <c r="B24" s="13" t="s">
        <v>163</v>
      </c>
      <c r="C24" s="20">
        <v>-16406.4</v>
      </c>
      <c r="D24" s="18"/>
      <c r="E24" s="18"/>
    </row>
    <row r="25" spans="1:5" ht="16.5">
      <c r="A25" s="21" t="s">
        <v>20</v>
      </c>
      <c r="B25" s="16" t="s">
        <v>21</v>
      </c>
      <c r="C25" s="17">
        <f>C26+C27+C28+C29</f>
        <v>5273836.19</v>
      </c>
      <c r="D25" s="18"/>
      <c r="E25" s="18"/>
    </row>
    <row r="26" spans="1:5" ht="18.75" customHeight="1">
      <c r="A26" s="22" t="s">
        <v>104</v>
      </c>
      <c r="B26" s="23" t="s">
        <v>105</v>
      </c>
      <c r="C26" s="20">
        <v>5060921.46</v>
      </c>
      <c r="D26" s="18"/>
      <c r="E26" s="18"/>
    </row>
    <row r="27" spans="1:5" ht="29.25" customHeight="1">
      <c r="A27" s="19" t="s">
        <v>106</v>
      </c>
      <c r="B27" s="24" t="s">
        <v>164</v>
      </c>
      <c r="C27" s="20">
        <v>1364.15</v>
      </c>
      <c r="D27" s="18"/>
      <c r="E27" s="18"/>
    </row>
    <row r="28" spans="1:5" ht="17.25" customHeight="1">
      <c r="A28" s="19" t="s">
        <v>107</v>
      </c>
      <c r="B28" s="23" t="s">
        <v>25</v>
      </c>
      <c r="C28" s="20">
        <v>122082.58</v>
      </c>
      <c r="D28" s="18"/>
      <c r="E28" s="18"/>
    </row>
    <row r="29" spans="1:5" ht="33" customHeight="1">
      <c r="A29" s="19" t="s">
        <v>140</v>
      </c>
      <c r="B29" s="25" t="s">
        <v>141</v>
      </c>
      <c r="C29" s="20">
        <v>89468</v>
      </c>
      <c r="D29" s="18"/>
      <c r="E29" s="18"/>
    </row>
    <row r="30" spans="1:5" ht="16.5">
      <c r="A30" s="15" t="s">
        <v>26</v>
      </c>
      <c r="B30" s="26" t="s">
        <v>82</v>
      </c>
      <c r="C30" s="17">
        <f>C31</f>
        <v>840353.63</v>
      </c>
      <c r="D30" s="18"/>
      <c r="E30" s="18"/>
    </row>
    <row r="31" spans="1:5" ht="39.75" customHeight="1">
      <c r="A31" s="19" t="s">
        <v>27</v>
      </c>
      <c r="B31" s="23" t="s">
        <v>165</v>
      </c>
      <c r="C31" s="20">
        <v>840353.63</v>
      </c>
      <c r="D31" s="18"/>
      <c r="E31" s="18"/>
    </row>
    <row r="32" spans="1:5" ht="25.5">
      <c r="A32" s="15" t="s">
        <v>31</v>
      </c>
      <c r="B32" s="16" t="s">
        <v>166</v>
      </c>
      <c r="C32" s="17">
        <f>C33+C34</f>
        <v>-183.89</v>
      </c>
      <c r="D32" s="27"/>
      <c r="E32" s="27"/>
    </row>
    <row r="33" spans="1:5" ht="30" customHeight="1">
      <c r="A33" s="19" t="s">
        <v>167</v>
      </c>
      <c r="B33" s="24" t="s">
        <v>168</v>
      </c>
      <c r="C33" s="20">
        <v>-211.51</v>
      </c>
      <c r="D33" s="18"/>
      <c r="E33" s="18"/>
    </row>
    <row r="34" spans="1:5" ht="40.5" customHeight="1">
      <c r="A34" s="19" t="s">
        <v>142</v>
      </c>
      <c r="B34" s="24" t="s">
        <v>84</v>
      </c>
      <c r="C34" s="20">
        <v>27.62</v>
      </c>
      <c r="D34" s="18"/>
      <c r="E34" s="18"/>
    </row>
    <row r="35" spans="1:5" ht="25.5">
      <c r="A35" s="15" t="s">
        <v>41</v>
      </c>
      <c r="B35" s="16" t="s">
        <v>42</v>
      </c>
      <c r="C35" s="17">
        <f>C36+C38</f>
        <v>3967658.1900000004</v>
      </c>
      <c r="D35" s="18"/>
      <c r="E35" s="18"/>
    </row>
    <row r="36" spans="1:5" ht="16.5">
      <c r="A36" s="15" t="s">
        <v>43</v>
      </c>
      <c r="B36" s="16" t="s">
        <v>44</v>
      </c>
      <c r="C36" s="17">
        <f>C37</f>
        <v>59.58</v>
      </c>
      <c r="D36" s="18"/>
      <c r="E36" s="18"/>
    </row>
    <row r="37" spans="1:5" ht="25.5">
      <c r="A37" s="19" t="s">
        <v>45</v>
      </c>
      <c r="B37" s="24" t="s">
        <v>83</v>
      </c>
      <c r="C37" s="20">
        <v>59.58</v>
      </c>
      <c r="D37" s="18"/>
      <c r="E37" s="18"/>
    </row>
    <row r="38" spans="1:5" ht="63.75">
      <c r="A38" s="15" t="s">
        <v>22</v>
      </c>
      <c r="B38" s="16" t="s">
        <v>169</v>
      </c>
      <c r="C38" s="17">
        <f>C39+C40+C41+C42</f>
        <v>3967598.6100000003</v>
      </c>
      <c r="D38" s="18"/>
      <c r="E38" s="18"/>
    </row>
    <row r="39" spans="1:5" ht="51">
      <c r="A39" s="19" t="s">
        <v>114</v>
      </c>
      <c r="B39" s="24" t="s">
        <v>115</v>
      </c>
      <c r="C39" s="20">
        <v>2787339.18</v>
      </c>
      <c r="D39" s="18"/>
      <c r="E39" s="18"/>
    </row>
    <row r="40" spans="1:5" ht="54" customHeight="1">
      <c r="A40" s="19" t="s">
        <v>170</v>
      </c>
      <c r="B40" s="24" t="s">
        <v>171</v>
      </c>
      <c r="C40" s="20">
        <v>32195.37</v>
      </c>
      <c r="D40" s="18"/>
      <c r="E40" s="18"/>
    </row>
    <row r="41" spans="1:5" s="3" customFormat="1" ht="39.75" customHeight="1">
      <c r="A41" s="19" t="s">
        <v>29</v>
      </c>
      <c r="B41" s="24" t="s">
        <v>172</v>
      </c>
      <c r="C41" s="20">
        <v>33454.08</v>
      </c>
      <c r="D41" s="27"/>
      <c r="E41" s="27"/>
    </row>
    <row r="42" spans="1:5" s="3" customFormat="1" ht="26.25" customHeight="1">
      <c r="A42" s="19" t="s">
        <v>173</v>
      </c>
      <c r="B42" s="24" t="s">
        <v>174</v>
      </c>
      <c r="C42" s="20">
        <v>1114609.98</v>
      </c>
      <c r="D42" s="27"/>
      <c r="E42" s="27"/>
    </row>
    <row r="43" spans="1:5" s="3" customFormat="1" ht="16.5">
      <c r="A43" s="15" t="s">
        <v>4</v>
      </c>
      <c r="B43" s="28" t="s">
        <v>16</v>
      </c>
      <c r="C43" s="17">
        <f>C44+C45+C46+C47</f>
        <v>385596.3</v>
      </c>
      <c r="D43" s="27"/>
      <c r="E43" s="27"/>
    </row>
    <row r="44" spans="1:5" s="3" customFormat="1" ht="25.5">
      <c r="A44" s="19" t="s">
        <v>116</v>
      </c>
      <c r="B44" s="29" t="s">
        <v>117</v>
      </c>
      <c r="C44" s="20">
        <v>257396.27</v>
      </c>
      <c r="D44" s="27"/>
      <c r="E44" s="27"/>
    </row>
    <row r="45" spans="1:5" s="3" customFormat="1" ht="25.5" customHeight="1">
      <c r="A45" s="19" t="s">
        <v>118</v>
      </c>
      <c r="B45" s="29" t="s">
        <v>119</v>
      </c>
      <c r="C45" s="20">
        <v>3286.23</v>
      </c>
      <c r="D45" s="27"/>
      <c r="E45" s="27"/>
    </row>
    <row r="46" spans="1:5" s="3" customFormat="1" ht="19.5" customHeight="1">
      <c r="A46" s="19" t="s">
        <v>120</v>
      </c>
      <c r="B46" s="29" t="s">
        <v>121</v>
      </c>
      <c r="C46" s="20">
        <v>23367.56</v>
      </c>
      <c r="D46" s="27"/>
      <c r="E46" s="27"/>
    </row>
    <row r="47" spans="1:5" s="3" customFormat="1" ht="19.5" customHeight="1">
      <c r="A47" s="19" t="s">
        <v>122</v>
      </c>
      <c r="B47" s="29" t="s">
        <v>123</v>
      </c>
      <c r="C47" s="20">
        <v>101546.24</v>
      </c>
      <c r="D47" s="27"/>
      <c r="E47" s="27"/>
    </row>
    <row r="48" spans="1:5" ht="16.5">
      <c r="A48" s="21" t="s">
        <v>32</v>
      </c>
      <c r="B48" s="30" t="s">
        <v>175</v>
      </c>
      <c r="C48" s="17">
        <f>C49</f>
        <v>28652.8</v>
      </c>
      <c r="D48" s="18"/>
      <c r="E48" s="18"/>
    </row>
    <row r="49" spans="1:5" ht="16.5">
      <c r="A49" s="31" t="s">
        <v>124</v>
      </c>
      <c r="B49" s="24" t="s">
        <v>125</v>
      </c>
      <c r="C49" s="20">
        <v>28652.8</v>
      </c>
      <c r="D49" s="18"/>
      <c r="E49" s="18"/>
    </row>
    <row r="50" spans="1:5" ht="16.5">
      <c r="A50" s="21" t="s">
        <v>28</v>
      </c>
      <c r="B50" s="32" t="s">
        <v>176</v>
      </c>
      <c r="C50" s="17">
        <f>C51+C53+C54</f>
        <v>5935070.46</v>
      </c>
      <c r="D50" s="18"/>
      <c r="E50" s="18"/>
    </row>
    <row r="51" spans="1:5" ht="51">
      <c r="A51" s="31" t="s">
        <v>30</v>
      </c>
      <c r="B51" s="24" t="s">
        <v>177</v>
      </c>
      <c r="C51" s="20">
        <f>C52</f>
        <v>2400177.63</v>
      </c>
      <c r="D51" s="18"/>
      <c r="E51" s="18"/>
    </row>
    <row r="52" spans="1:5" ht="63.75">
      <c r="A52" s="31" t="s">
        <v>126</v>
      </c>
      <c r="B52" s="24" t="s">
        <v>127</v>
      </c>
      <c r="C52" s="20">
        <v>2400177.63</v>
      </c>
      <c r="D52" s="18"/>
      <c r="E52" s="18"/>
    </row>
    <row r="53" spans="1:5" ht="30" customHeight="1">
      <c r="A53" s="22" t="s">
        <v>129</v>
      </c>
      <c r="B53" s="24" t="s">
        <v>128</v>
      </c>
      <c r="C53" s="20">
        <v>1651995.55</v>
      </c>
      <c r="D53" s="18"/>
      <c r="E53" s="18"/>
    </row>
    <row r="54" spans="1:5" ht="38.25" customHeight="1">
      <c r="A54" s="31" t="s">
        <v>178</v>
      </c>
      <c r="B54" s="24" t="s">
        <v>179</v>
      </c>
      <c r="C54" s="20">
        <v>1882897.28</v>
      </c>
      <c r="D54" s="18"/>
      <c r="E54" s="18"/>
    </row>
    <row r="55" spans="1:5" ht="16.5">
      <c r="A55" s="15" t="s">
        <v>5</v>
      </c>
      <c r="B55" s="16" t="s">
        <v>17</v>
      </c>
      <c r="C55" s="17">
        <f>C56+C57+C58+C59+C60+C61+C62+C63+C64+C65+C66+C67</f>
        <v>457889.41000000003</v>
      </c>
      <c r="D55" s="27"/>
      <c r="E55" s="18"/>
    </row>
    <row r="56" spans="1:5" ht="51">
      <c r="A56" s="19" t="s">
        <v>89</v>
      </c>
      <c r="B56" s="24" t="s">
        <v>90</v>
      </c>
      <c r="C56" s="20">
        <v>6330</v>
      </c>
      <c r="D56" s="18"/>
      <c r="E56" s="18"/>
    </row>
    <row r="57" spans="1:5" ht="38.25">
      <c r="A57" s="19" t="s">
        <v>91</v>
      </c>
      <c r="B57" s="13" t="s">
        <v>92</v>
      </c>
      <c r="C57" s="20">
        <v>4675.38</v>
      </c>
      <c r="D57" s="18"/>
      <c r="E57" s="18"/>
    </row>
    <row r="58" spans="1:5" ht="38.25">
      <c r="A58" s="19" t="s">
        <v>180</v>
      </c>
      <c r="B58" s="13" t="s">
        <v>93</v>
      </c>
      <c r="C58" s="20">
        <v>2000</v>
      </c>
      <c r="D58" s="18"/>
      <c r="E58" s="18"/>
    </row>
    <row r="59" spans="1:5" ht="25.5">
      <c r="A59" s="19" t="s">
        <v>94</v>
      </c>
      <c r="B59" s="13" t="s">
        <v>95</v>
      </c>
      <c r="C59" s="20">
        <v>15500</v>
      </c>
      <c r="D59" s="18"/>
      <c r="E59" s="18"/>
    </row>
    <row r="60" spans="1:5" ht="25.5">
      <c r="A60" s="19" t="s">
        <v>96</v>
      </c>
      <c r="B60" s="13" t="s">
        <v>97</v>
      </c>
      <c r="C60" s="20">
        <v>50000</v>
      </c>
      <c r="D60" s="18"/>
      <c r="E60" s="18"/>
    </row>
    <row r="61" spans="1:5" ht="16.5">
      <c r="A61" s="19" t="s">
        <v>98</v>
      </c>
      <c r="B61" s="13" t="s">
        <v>99</v>
      </c>
      <c r="C61" s="20">
        <v>2200</v>
      </c>
      <c r="D61" s="18"/>
      <c r="E61" s="18"/>
    </row>
    <row r="62" spans="1:5" ht="42" customHeight="1">
      <c r="A62" s="19" t="s">
        <v>181</v>
      </c>
      <c r="B62" s="13" t="s">
        <v>182</v>
      </c>
      <c r="C62" s="20">
        <v>800</v>
      </c>
      <c r="D62" s="18"/>
      <c r="E62" s="18"/>
    </row>
    <row r="63" spans="1:5" ht="39" customHeight="1">
      <c r="A63" s="19" t="s">
        <v>183</v>
      </c>
      <c r="B63" s="13" t="s">
        <v>184</v>
      </c>
      <c r="C63" s="20">
        <v>3000</v>
      </c>
      <c r="D63" s="18"/>
      <c r="E63" s="18"/>
    </row>
    <row r="64" spans="1:5" ht="28.5" customHeight="1">
      <c r="A64" s="19" t="s">
        <v>143</v>
      </c>
      <c r="B64" s="13" t="s">
        <v>185</v>
      </c>
      <c r="C64" s="20">
        <v>2000</v>
      </c>
      <c r="D64" s="18"/>
      <c r="E64" s="18"/>
    </row>
    <row r="65" spans="1:5" ht="40.5" customHeight="1">
      <c r="A65" s="19" t="s">
        <v>186</v>
      </c>
      <c r="B65" s="13" t="s">
        <v>187</v>
      </c>
      <c r="C65" s="20">
        <v>168495.2</v>
      </c>
      <c r="D65" s="18"/>
      <c r="E65" s="18"/>
    </row>
    <row r="66" spans="1:5" ht="40.5" customHeight="1">
      <c r="A66" s="19" t="s">
        <v>130</v>
      </c>
      <c r="B66" s="13" t="s">
        <v>144</v>
      </c>
      <c r="C66" s="20">
        <v>30304.13</v>
      </c>
      <c r="D66" s="18"/>
      <c r="E66" s="18"/>
    </row>
    <row r="67" spans="1:5" ht="25.5">
      <c r="A67" s="19" t="s">
        <v>100</v>
      </c>
      <c r="B67" s="13" t="s">
        <v>101</v>
      </c>
      <c r="C67" s="20">
        <v>172584.7</v>
      </c>
      <c r="D67" s="18"/>
      <c r="E67" s="18"/>
    </row>
    <row r="68" spans="1:5" ht="16.5">
      <c r="A68" s="15" t="s">
        <v>6</v>
      </c>
      <c r="B68" s="32" t="s">
        <v>18</v>
      </c>
      <c r="C68" s="17">
        <f>C69</f>
        <v>-14876.9</v>
      </c>
      <c r="D68" s="18"/>
      <c r="E68" s="18"/>
    </row>
    <row r="69" spans="1:5" ht="16.5">
      <c r="A69" s="19" t="s">
        <v>111</v>
      </c>
      <c r="B69" s="13" t="s">
        <v>112</v>
      </c>
      <c r="C69" s="20">
        <v>-14876.9</v>
      </c>
      <c r="D69" s="18"/>
      <c r="E69" s="18"/>
    </row>
    <row r="70" spans="1:5" ht="18" customHeight="1">
      <c r="A70" s="15" t="s">
        <v>9</v>
      </c>
      <c r="B70" s="33" t="s">
        <v>19</v>
      </c>
      <c r="C70" s="17">
        <f>C72+C75+C83+C104+C113+C115+C118</f>
        <v>216222035.62</v>
      </c>
      <c r="D70" s="18"/>
      <c r="E70" s="18"/>
    </row>
    <row r="71" spans="1:5" ht="27.75" customHeight="1">
      <c r="A71" s="19" t="s">
        <v>11</v>
      </c>
      <c r="B71" s="34" t="s">
        <v>35</v>
      </c>
      <c r="C71" s="20">
        <f>C72+C75+C83+C104</f>
        <v>205496539.97000003</v>
      </c>
      <c r="D71" s="18"/>
      <c r="E71" s="18"/>
    </row>
    <row r="72" spans="1:5" ht="28.5" customHeight="1">
      <c r="A72" s="15" t="s">
        <v>10</v>
      </c>
      <c r="B72" s="33" t="s">
        <v>85</v>
      </c>
      <c r="C72" s="17">
        <f>C73+C74</f>
        <v>13331100</v>
      </c>
      <c r="D72" s="18"/>
      <c r="E72" s="18"/>
    </row>
    <row r="73" spans="1:5" ht="20.25" customHeight="1">
      <c r="A73" s="19" t="s">
        <v>36</v>
      </c>
      <c r="B73" s="34" t="s">
        <v>46</v>
      </c>
      <c r="C73" s="20">
        <v>13281100</v>
      </c>
      <c r="D73" s="18"/>
      <c r="E73" s="18"/>
    </row>
    <row r="74" spans="1:5" ht="24.75" customHeight="1">
      <c r="A74" s="19" t="s">
        <v>132</v>
      </c>
      <c r="B74" s="35" t="s">
        <v>131</v>
      </c>
      <c r="C74" s="20">
        <v>50000</v>
      </c>
      <c r="D74" s="18"/>
      <c r="E74" s="18"/>
    </row>
    <row r="75" spans="1:5" ht="34.5" customHeight="1">
      <c r="A75" s="36" t="s">
        <v>12</v>
      </c>
      <c r="B75" s="33" t="s">
        <v>47</v>
      </c>
      <c r="C75" s="17">
        <f>C76+C77+C78+C79+C80+C81+C82</f>
        <v>38687511.52</v>
      </c>
      <c r="D75" s="18"/>
      <c r="E75" s="18"/>
    </row>
    <row r="76" spans="1:5" ht="39.75" customHeight="1">
      <c r="A76" s="22" t="s">
        <v>108</v>
      </c>
      <c r="B76" s="35" t="s">
        <v>133</v>
      </c>
      <c r="C76" s="20">
        <v>496820</v>
      </c>
      <c r="D76" s="18"/>
      <c r="E76" s="18"/>
    </row>
    <row r="77" spans="1:5" ht="29.25" customHeight="1">
      <c r="A77" s="22" t="s">
        <v>135</v>
      </c>
      <c r="B77" s="35" t="s">
        <v>134</v>
      </c>
      <c r="C77" s="20">
        <v>54400</v>
      </c>
      <c r="D77" s="18"/>
      <c r="E77" s="18"/>
    </row>
    <row r="78" spans="1:5" ht="32.25" customHeight="1">
      <c r="A78" s="37" t="s">
        <v>188</v>
      </c>
      <c r="B78" s="34" t="s">
        <v>189</v>
      </c>
      <c r="C78" s="20">
        <v>16000000</v>
      </c>
      <c r="D78" s="18"/>
      <c r="E78" s="18"/>
    </row>
    <row r="79" spans="1:5" ht="67.5" customHeight="1">
      <c r="A79" s="37" t="s">
        <v>190</v>
      </c>
      <c r="B79" s="34" t="s">
        <v>191</v>
      </c>
      <c r="C79" s="20">
        <v>7295888</v>
      </c>
      <c r="D79" s="18"/>
      <c r="E79" s="18"/>
    </row>
    <row r="80" spans="1:5" ht="45.75" customHeight="1">
      <c r="A80" s="37" t="s">
        <v>192</v>
      </c>
      <c r="B80" s="34" t="s">
        <v>193</v>
      </c>
      <c r="C80" s="20">
        <v>11074262</v>
      </c>
      <c r="D80" s="18"/>
      <c r="E80" s="18"/>
    </row>
    <row r="81" spans="1:5" ht="49.5" customHeight="1">
      <c r="A81" s="37" t="s">
        <v>194</v>
      </c>
      <c r="B81" s="34" t="s">
        <v>195</v>
      </c>
      <c r="C81" s="20">
        <v>2351097.52</v>
      </c>
      <c r="D81" s="18"/>
      <c r="E81" s="18"/>
    </row>
    <row r="82" spans="1:5" ht="21" customHeight="1">
      <c r="A82" s="37" t="s">
        <v>48</v>
      </c>
      <c r="B82" s="34" t="s">
        <v>40</v>
      </c>
      <c r="C82" s="20">
        <v>1415044</v>
      </c>
      <c r="D82" s="18"/>
      <c r="E82" s="18"/>
    </row>
    <row r="83" spans="1:5" ht="25.5">
      <c r="A83" s="15" t="s">
        <v>49</v>
      </c>
      <c r="B83" s="33" t="s">
        <v>50</v>
      </c>
      <c r="C83" s="17">
        <f>C84+C86+C88+C90+C92+C94+C96+C98+C100+C102</f>
        <v>152356421.45000002</v>
      </c>
      <c r="D83" s="18"/>
      <c r="E83" s="18"/>
    </row>
    <row r="84" spans="1:5" ht="25.5">
      <c r="A84" s="19" t="s">
        <v>51</v>
      </c>
      <c r="B84" s="34" t="s">
        <v>52</v>
      </c>
      <c r="C84" s="20">
        <f>C85</f>
        <v>7028056.61</v>
      </c>
      <c r="D84" s="18"/>
      <c r="E84" s="18"/>
    </row>
    <row r="85" spans="1:5" ht="26.25" customHeight="1">
      <c r="A85" s="19" t="s">
        <v>53</v>
      </c>
      <c r="B85" s="34" t="s">
        <v>196</v>
      </c>
      <c r="C85" s="20">
        <v>7028056.61</v>
      </c>
      <c r="D85" s="18"/>
      <c r="E85" s="18"/>
    </row>
    <row r="86" spans="1:5" ht="38.25">
      <c r="A86" s="37" t="s">
        <v>102</v>
      </c>
      <c r="B86" s="38" t="s">
        <v>103</v>
      </c>
      <c r="C86" s="20">
        <f>C87</f>
        <v>1400</v>
      </c>
      <c r="D86" s="18"/>
      <c r="E86" s="18"/>
    </row>
    <row r="87" spans="1:5" ht="39" customHeight="1">
      <c r="A87" s="19" t="s">
        <v>136</v>
      </c>
      <c r="B87" s="38" t="s">
        <v>137</v>
      </c>
      <c r="C87" s="20">
        <v>1400</v>
      </c>
      <c r="D87" s="18"/>
      <c r="E87" s="18"/>
    </row>
    <row r="88" spans="1:5" ht="39" customHeight="1">
      <c r="A88" s="19" t="s">
        <v>197</v>
      </c>
      <c r="B88" s="34" t="s">
        <v>198</v>
      </c>
      <c r="C88" s="20">
        <f>C89</f>
        <v>411814.84</v>
      </c>
      <c r="D88" s="18"/>
      <c r="E88" s="18"/>
    </row>
    <row r="89" spans="1:5" ht="36.75" customHeight="1">
      <c r="A89" s="19" t="s">
        <v>54</v>
      </c>
      <c r="B89" s="34" t="s">
        <v>86</v>
      </c>
      <c r="C89" s="20">
        <v>411814.84</v>
      </c>
      <c r="D89" s="18"/>
      <c r="E89" s="18"/>
    </row>
    <row r="90" spans="1:5" ht="25.5">
      <c r="A90" s="19" t="s">
        <v>55</v>
      </c>
      <c r="B90" s="34" t="s">
        <v>56</v>
      </c>
      <c r="C90" s="20">
        <f>C91</f>
        <v>204200</v>
      </c>
      <c r="D90" s="18"/>
      <c r="E90" s="18"/>
    </row>
    <row r="91" spans="1:5" ht="25.5">
      <c r="A91" s="19" t="s">
        <v>58</v>
      </c>
      <c r="B91" s="34" t="s">
        <v>57</v>
      </c>
      <c r="C91" s="20">
        <v>204200</v>
      </c>
      <c r="D91" s="18"/>
      <c r="E91" s="18"/>
    </row>
    <row r="92" spans="1:5" ht="25.5">
      <c r="A92" s="19" t="s">
        <v>59</v>
      </c>
      <c r="B92" s="34" t="s">
        <v>60</v>
      </c>
      <c r="C92" s="20">
        <f>C93</f>
        <v>666200</v>
      </c>
      <c r="D92" s="18"/>
      <c r="E92" s="18"/>
    </row>
    <row r="93" spans="1:5" ht="31.5" customHeight="1">
      <c r="A93" s="19" t="s">
        <v>61</v>
      </c>
      <c r="B93" s="34" t="s">
        <v>62</v>
      </c>
      <c r="C93" s="20">
        <v>666200</v>
      </c>
      <c r="D93" s="18"/>
      <c r="E93" s="18"/>
    </row>
    <row r="94" spans="1:5" ht="25.5">
      <c r="A94" s="19" t="s">
        <v>63</v>
      </c>
      <c r="B94" s="34" t="s">
        <v>64</v>
      </c>
      <c r="C94" s="20">
        <f>C95</f>
        <v>124514263.6</v>
      </c>
      <c r="D94" s="18"/>
      <c r="E94" s="18"/>
    </row>
    <row r="95" spans="1:5" ht="27.75" customHeight="1">
      <c r="A95" s="19" t="s">
        <v>65</v>
      </c>
      <c r="B95" s="34" t="s">
        <v>66</v>
      </c>
      <c r="C95" s="20">
        <v>124514263.6</v>
      </c>
      <c r="D95" s="18"/>
      <c r="E95" s="18"/>
    </row>
    <row r="96" spans="1:5" ht="38.25">
      <c r="A96" s="19" t="s">
        <v>67</v>
      </c>
      <c r="B96" s="34" t="s">
        <v>199</v>
      </c>
      <c r="C96" s="20">
        <f>C97</f>
        <v>6423600</v>
      </c>
      <c r="D96" s="18"/>
      <c r="E96" s="18"/>
    </row>
    <row r="97" spans="1:5" ht="44.25" customHeight="1">
      <c r="A97" s="19" t="s">
        <v>68</v>
      </c>
      <c r="B97" s="34" t="s">
        <v>200</v>
      </c>
      <c r="C97" s="20">
        <v>6423600</v>
      </c>
      <c r="D97" s="18"/>
      <c r="E97" s="18"/>
    </row>
    <row r="98" spans="1:5" ht="51">
      <c r="A98" s="19" t="s">
        <v>69</v>
      </c>
      <c r="B98" s="34" t="s">
        <v>70</v>
      </c>
      <c r="C98" s="20">
        <f>C99</f>
        <v>931800</v>
      </c>
      <c r="D98" s="18"/>
      <c r="E98" s="18"/>
    </row>
    <row r="99" spans="1:5" ht="51">
      <c r="A99" s="19" t="s">
        <v>71</v>
      </c>
      <c r="B99" s="34" t="s">
        <v>87</v>
      </c>
      <c r="C99" s="20">
        <v>931800</v>
      </c>
      <c r="D99" s="18"/>
      <c r="E99" s="18"/>
    </row>
    <row r="100" spans="1:5" ht="43.5" customHeight="1">
      <c r="A100" s="37" t="s">
        <v>202</v>
      </c>
      <c r="B100" s="34" t="s">
        <v>204</v>
      </c>
      <c r="C100" s="20">
        <f>C101</f>
        <v>11975000</v>
      </c>
      <c r="D100" s="18"/>
      <c r="E100" s="18"/>
    </row>
    <row r="101" spans="1:5" ht="43.5" customHeight="1">
      <c r="A101" s="19" t="s">
        <v>201</v>
      </c>
      <c r="B101" s="38" t="s">
        <v>203</v>
      </c>
      <c r="C101" s="20">
        <v>11975000</v>
      </c>
      <c r="D101" s="18"/>
      <c r="E101" s="18"/>
    </row>
    <row r="102" spans="1:5" ht="16.5">
      <c r="A102" s="19" t="s">
        <v>37</v>
      </c>
      <c r="B102" s="34" t="s">
        <v>13</v>
      </c>
      <c r="C102" s="20">
        <f>C103</f>
        <v>200086.4</v>
      </c>
      <c r="D102" s="18"/>
      <c r="E102" s="18"/>
    </row>
    <row r="103" spans="1:5" ht="15" customHeight="1">
      <c r="A103" s="19" t="s">
        <v>38</v>
      </c>
      <c r="B103" s="34" t="s">
        <v>39</v>
      </c>
      <c r="C103" s="20">
        <v>200086.4</v>
      </c>
      <c r="D103" s="18"/>
      <c r="E103" s="18"/>
    </row>
    <row r="104" spans="1:5" ht="16.5">
      <c r="A104" s="15" t="s">
        <v>14</v>
      </c>
      <c r="B104" s="33" t="s">
        <v>72</v>
      </c>
      <c r="C104" s="17">
        <f>C105+C107+C109+C111</f>
        <v>1121507</v>
      </c>
      <c r="D104" s="18"/>
      <c r="E104" s="18"/>
    </row>
    <row r="105" spans="1:5" ht="38.25">
      <c r="A105" s="19" t="s">
        <v>73</v>
      </c>
      <c r="B105" s="34" t="s">
        <v>74</v>
      </c>
      <c r="C105" s="20">
        <f>C106</f>
        <v>871000</v>
      </c>
      <c r="D105" s="18"/>
      <c r="E105" s="18"/>
    </row>
    <row r="106" spans="1:5" ht="48" customHeight="1">
      <c r="A106" s="19" t="s">
        <v>75</v>
      </c>
      <c r="B106" s="34" t="s">
        <v>88</v>
      </c>
      <c r="C106" s="20">
        <v>871000</v>
      </c>
      <c r="D106" s="18"/>
      <c r="E106" s="18"/>
    </row>
    <row r="107" spans="1:5" ht="50.25" customHeight="1">
      <c r="A107" s="19" t="s">
        <v>205</v>
      </c>
      <c r="B107" s="38" t="s">
        <v>139</v>
      </c>
      <c r="C107" s="20">
        <f>C108</f>
        <v>39607</v>
      </c>
      <c r="D107" s="18"/>
      <c r="E107" s="18"/>
    </row>
    <row r="108" spans="1:5" ht="61.5" customHeight="1">
      <c r="A108" s="19" t="s">
        <v>138</v>
      </c>
      <c r="B108" s="38" t="s">
        <v>206</v>
      </c>
      <c r="C108" s="20">
        <v>39607</v>
      </c>
      <c r="D108" s="18"/>
      <c r="E108" s="18"/>
    </row>
    <row r="109" spans="1:5" ht="45" customHeight="1">
      <c r="A109" s="19" t="s">
        <v>209</v>
      </c>
      <c r="B109" s="38" t="s">
        <v>210</v>
      </c>
      <c r="C109" s="20">
        <f>C110</f>
        <v>188500</v>
      </c>
      <c r="D109" s="18"/>
      <c r="E109" s="18"/>
    </row>
    <row r="110" spans="1:5" ht="44.25" customHeight="1">
      <c r="A110" s="19" t="s">
        <v>207</v>
      </c>
      <c r="B110" s="38" t="s">
        <v>208</v>
      </c>
      <c r="C110" s="20">
        <v>188500</v>
      </c>
      <c r="D110" s="18"/>
      <c r="E110" s="18"/>
    </row>
    <row r="111" spans="1:5" ht="15.75" customHeight="1">
      <c r="A111" s="19" t="s">
        <v>211</v>
      </c>
      <c r="B111" s="38" t="s">
        <v>212</v>
      </c>
      <c r="C111" s="20">
        <f>C112</f>
        <v>22400</v>
      </c>
      <c r="D111" s="18"/>
      <c r="E111" s="18"/>
    </row>
    <row r="112" spans="1:5" ht="24.75" customHeight="1">
      <c r="A112" s="19" t="s">
        <v>145</v>
      </c>
      <c r="B112" s="38" t="s">
        <v>146</v>
      </c>
      <c r="C112" s="20">
        <v>22400</v>
      </c>
      <c r="D112" s="18"/>
      <c r="E112" s="18"/>
    </row>
    <row r="113" spans="1:5" ht="26.25" customHeight="1">
      <c r="A113" s="15" t="s">
        <v>213</v>
      </c>
      <c r="B113" s="33" t="s">
        <v>76</v>
      </c>
      <c r="C113" s="17">
        <f>C114</f>
        <v>11010000</v>
      </c>
      <c r="D113" s="18"/>
      <c r="E113" s="18"/>
    </row>
    <row r="114" spans="1:5" ht="16.5">
      <c r="A114" s="19" t="s">
        <v>147</v>
      </c>
      <c r="B114" s="34" t="s">
        <v>77</v>
      </c>
      <c r="C114" s="20">
        <v>11010000</v>
      </c>
      <c r="D114" s="18"/>
      <c r="E114" s="18"/>
    </row>
    <row r="115" spans="1:5" s="8" customFormat="1" ht="51">
      <c r="A115" s="15" t="s">
        <v>214</v>
      </c>
      <c r="B115" s="39" t="s">
        <v>217</v>
      </c>
      <c r="C115" s="17">
        <f>C116</f>
        <v>221476.51</v>
      </c>
      <c r="D115" s="40"/>
      <c r="E115" s="40"/>
    </row>
    <row r="116" spans="1:5" s="8" customFormat="1" ht="25.5">
      <c r="A116" s="19" t="s">
        <v>215</v>
      </c>
      <c r="B116" s="38" t="s">
        <v>216</v>
      </c>
      <c r="C116" s="20">
        <v>221476.51</v>
      </c>
      <c r="D116" s="40"/>
      <c r="E116" s="40"/>
    </row>
    <row r="117" spans="1:5" s="8" customFormat="1" ht="38.25">
      <c r="A117" s="15" t="s">
        <v>218</v>
      </c>
      <c r="B117" s="39" t="s">
        <v>110</v>
      </c>
      <c r="C117" s="17">
        <f>C118</f>
        <v>-505980.86</v>
      </c>
      <c r="D117" s="40"/>
      <c r="E117" s="40"/>
    </row>
    <row r="118" spans="1:5" s="8" customFormat="1" ht="40.5" customHeight="1">
      <c r="A118" s="19" t="s">
        <v>109</v>
      </c>
      <c r="B118" s="38" t="s">
        <v>110</v>
      </c>
      <c r="C118" s="41">
        <v>-505980.86</v>
      </c>
      <c r="D118" s="40"/>
      <c r="E118" s="40"/>
    </row>
    <row r="119" spans="1:5" ht="16.5">
      <c r="A119" s="42"/>
      <c r="B119" s="33" t="s">
        <v>221</v>
      </c>
      <c r="C119" s="17">
        <f>C70+C14</f>
        <v>293297222.53999996</v>
      </c>
      <c r="D119" s="18"/>
      <c r="E119" s="18"/>
    </row>
    <row r="120" spans="1:5" ht="16.5">
      <c r="A120" s="43"/>
      <c r="B120" s="44"/>
      <c r="C120" s="45"/>
      <c r="D120" s="18"/>
      <c r="E120" s="18"/>
    </row>
    <row r="121" spans="1:5" ht="16.5">
      <c r="A121" s="46"/>
      <c r="B121" s="47"/>
      <c r="C121" s="48"/>
      <c r="D121" s="18"/>
      <c r="E121" s="18"/>
    </row>
    <row r="122" s="4" customFormat="1" ht="16.5">
      <c r="A122" s="7"/>
    </row>
    <row r="123" spans="1:3" s="4" customFormat="1" ht="16.5">
      <c r="A123" s="5"/>
      <c r="B123" s="1"/>
      <c r="C123" s="1"/>
    </row>
    <row r="124" spans="1:3" s="4" customFormat="1" ht="16.5">
      <c r="A124" s="5"/>
      <c r="B124" s="1"/>
      <c r="C124" s="1"/>
    </row>
    <row r="125" ht="16.5">
      <c r="B125" s="1"/>
    </row>
    <row r="126" ht="16.5">
      <c r="B126" s="1"/>
    </row>
    <row r="127" ht="16.5">
      <c r="B127" s="1"/>
    </row>
    <row r="130" ht="16.5">
      <c r="B130" s="1"/>
    </row>
    <row r="131" ht="16.5">
      <c r="B131" s="1"/>
    </row>
  </sheetData>
  <sheetProtection/>
  <mergeCells count="10">
    <mergeCell ref="A10:C10"/>
    <mergeCell ref="A9:C9"/>
    <mergeCell ref="B5:C5"/>
    <mergeCell ref="B6:C6"/>
    <mergeCell ref="B7:C7"/>
    <mergeCell ref="B1:C1"/>
    <mergeCell ref="B2:C2"/>
    <mergeCell ref="B3:C3"/>
    <mergeCell ref="B4:C4"/>
    <mergeCell ref="A8:C8"/>
  </mergeCells>
  <printOptions/>
  <pageMargins left="0.7874015748031497" right="0.3937007874015748" top="0.5905511811023623" bottom="0.5905511811023623" header="0.3937007874015748" footer="0.3937007874015748"/>
  <pageSetup fitToHeight="20" fitToWidth="1" horizontalDpi="600" verticalDpi="600" orientation="portrait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Татьяна</cp:lastModifiedBy>
  <cp:lastPrinted>2015-03-23T12:12:19Z</cp:lastPrinted>
  <dcterms:created xsi:type="dcterms:W3CDTF">2004-11-02T15:07:06Z</dcterms:created>
  <dcterms:modified xsi:type="dcterms:W3CDTF">2015-05-26T07:47:03Z</dcterms:modified>
  <cp:category/>
  <cp:version/>
  <cp:contentType/>
  <cp:contentStatus/>
</cp:coreProperties>
</file>