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н программ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<sst xmlns="http://schemas.openxmlformats.org/spreadsheetml/2006/main" count="174" uniqueCount="87">
  <si>
    <t>(тыс. руб.)</t>
  </si>
  <si>
    <t>Всего</t>
  </si>
  <si>
    <t xml:space="preserve">  1.«Совершенствование и развитие  местного самоуправления в Шимском муниципальном районе»</t>
  </si>
  <si>
    <t xml:space="preserve">  2.«Развитие и реформирование местного самоуправления в Шимском муниципальном районе» </t>
  </si>
  <si>
    <t xml:space="preserve">  1.«Развитие дошкольного и общего образования Шимского муниципального района»</t>
  </si>
  <si>
    <t xml:space="preserve">  2.«Развитие дополнительного образования Шимского муниципального района»</t>
  </si>
  <si>
    <t xml:space="preserve">  3.«Вовлечение молодежи Шимского муниципального района в социальную практику»</t>
  </si>
  <si>
    <t xml:space="preserve">  4."Патриотическое воспитание населения Шимского муниципального района" </t>
  </si>
  <si>
    <t xml:space="preserve">  6.«Развитие физической культуры и массового спорта в Шимском муниципальном районе»</t>
  </si>
  <si>
    <t xml:space="preserve">  7.«Обеспечение реализации муниципальной программы в области образования, молодежной политики и спорта Шимского муниципального района»</t>
  </si>
  <si>
    <t>Подпрограмма "Развитие малого и среднего предпринимательства в Шимском муниципальном районе"</t>
  </si>
  <si>
    <t>Муниципальная программа "Доступная среда" на 2014-2016 годы</t>
  </si>
  <si>
    <t>подпрограмма:</t>
  </si>
  <si>
    <t xml:space="preserve">  3."Развитие информационного общества в Шимском муниципальном районе»</t>
  </si>
  <si>
    <t>Итого:</t>
  </si>
  <si>
    <t xml:space="preserve">Наименование </t>
  </si>
  <si>
    <t>Муниципальная программа «Развитие системы управления имуществом в Шимском муниципальном района на 2014-2020 годы"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</si>
  <si>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</si>
  <si>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Муниципальная  программа «Развитие культуры и туризма Шимского муниципального района на 2014-2020 годы»</t>
  </si>
  <si>
    <t xml:space="preserve">  5."Комплексные меры противодействия наркомании и зависимости от других психоактивных веществ в Шимском муниципальном районе"</t>
  </si>
  <si>
    <t>1."Организация и обеспечение осуществления бюджетного процесса, управление муниципальным долгом Шимского муниципального района»</t>
  </si>
  <si>
    <t>профинанси-ровано</t>
  </si>
  <si>
    <t>Примечание</t>
  </si>
  <si>
    <t>2. "Повышение эффективности бюджетных расходов Шимского муниципального района"</t>
  </si>
  <si>
    <t xml:space="preserve">  "Совершенствование и развитие автомобильных дорог местного значения Шимского муниципального района на 2014-2016 годы"</t>
  </si>
  <si>
    <t xml:space="preserve">  Подпрограмма  "Культура Шимского муниципального района на 2014-2020 годы"</t>
  </si>
  <si>
    <t>Средства областного бюджета</t>
  </si>
  <si>
    <t>Средства федерального бюджета</t>
  </si>
  <si>
    <t>Организация транспортного обслуживания  населения между поселениями в границах муниципального района на 2014-2016 годы"</t>
  </si>
  <si>
    <r>
      <t xml:space="preserve"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годы", 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</si>
  <si>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«Совершенствование и развитие  местного самоуправления в Шимском муниципальном районе на 2014-2016 годы» ,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</si>
  <si>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«Развитие образования, молодежной политики и спорта в Шимском муниципальном районе на 2014-2020 годы», </t>
    </r>
    <r>
      <rPr>
        <sz val="9"/>
        <rFont val="Times New Roman"/>
        <family val="1"/>
      </rPr>
      <t xml:space="preserve"> в том числе</t>
    </r>
  </si>
  <si>
    <r>
      <t xml:space="preserve">Муниципальная программа "Обеспечение экономического развития Шимского муниципального района на 2014-2020 годы",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</si>
  <si>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«Управление муниципальными финансами Шимского муниципального района на 2014-2020 годы»,  </t>
    </r>
    <r>
      <rPr>
        <sz val="9"/>
        <rFont val="Times New Roman"/>
        <family val="1"/>
      </rPr>
      <t>в том числе</t>
    </r>
  </si>
  <si>
    <t>план на 2014 год</t>
  </si>
  <si>
    <t>исполнение 2014 года</t>
  </si>
  <si>
    <t>исполнение 2014</t>
  </si>
  <si>
    <t>сумма</t>
  </si>
  <si>
    <t>%</t>
  </si>
  <si>
    <t>Средства бюджета муниципального района</t>
  </si>
  <si>
    <t>х</t>
  </si>
  <si>
    <t>2. Финансовая поддержка муниципальных образований, входящих в состав территории Шимского муниципального района</t>
  </si>
  <si>
    <t>план 2014 года  (уточн.)</t>
  </si>
  <si>
    <t>Муниципальная программа "Устойчивое развитие сельских территорий в Шимском муниципальном районе на 2014-2020 годы"</t>
  </si>
  <si>
    <t>Муниципальная программа "Переселение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</si>
  <si>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 xml:space="preserve">                                                                                                                 Приложение №2                                                                                                          к Заключению внешней проверки годового отчета об исполнении бюджета муниципального района за 2015 год</t>
  </si>
  <si>
    <t>Анализ реализации муниципальных программ Шимского муниципального района за 2015 год</t>
  </si>
  <si>
    <t>Отклонение от плана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</si>
  <si>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</si>
  <si>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Муниципальная программа "Обеспечение общественного порядка и противодействие преступности в Шимском муниципальном районе на 2014-2016 годы" "</t>
  </si>
  <si>
    <r>
      <t xml:space="preserve">Бюджет муниципального района: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обеспечение деятельности Комитета финансов - 66,8 тыс. рублей, </t>
    </r>
    <r>
      <rPr>
        <b/>
        <sz val="9"/>
        <rFont val="Times New Roman"/>
        <family val="1"/>
      </rPr>
      <t xml:space="preserve">отсутствие потребности </t>
    </r>
    <r>
      <rPr>
        <sz val="9"/>
        <rFont val="Times New Roman"/>
        <family val="1"/>
      </rPr>
      <t xml:space="preserve">на кадровое обеспечение деятельности Комитета финансов - </t>
    </r>
    <r>
      <rPr>
        <b/>
        <sz val="9"/>
        <rFont val="Times New Roman"/>
        <family val="1"/>
      </rPr>
      <t>1,0 тыс. рублей</t>
    </r>
  </si>
  <si>
    <r>
      <t xml:space="preserve">Областной бюджет: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погашение задолженности по расчетам с подрядчиками за твыполненные работы по описанию местоположения границ населенных пунктов - </t>
    </r>
    <r>
      <rPr>
        <b/>
        <sz val="9"/>
        <rFont val="Times New Roman"/>
        <family val="1"/>
      </rPr>
      <t>0,1 тыс. рублей.</t>
    </r>
  </si>
  <si>
    <r>
      <rPr>
        <b/>
        <sz val="9"/>
        <rFont val="Times New Roman"/>
        <family val="1"/>
      </rPr>
      <t xml:space="preserve">Бюджет муниципального района: Отсутсвие потребности </t>
    </r>
    <r>
      <rPr>
        <sz val="9"/>
        <rFont val="Times New Roman"/>
        <family val="1"/>
      </rPr>
      <t>в финансировании : -на обеспечение функций органов местного самоуправления  -</t>
    </r>
    <r>
      <rPr>
        <b/>
        <sz val="9"/>
        <rFont val="Times New Roman"/>
        <family val="1"/>
      </rPr>
      <t xml:space="preserve">174,4 тыс. рублей; Областной бюджет: Отсутсвие потребности </t>
    </r>
    <r>
      <rPr>
        <sz val="9"/>
        <rFont val="Times New Roman"/>
        <family val="1"/>
      </rPr>
      <t xml:space="preserve">в финансировании :-на возмещение затрат по содержанию штатных единиц, осуществляющих переданные отдельные государственные полномочия области - </t>
    </r>
    <r>
      <rPr>
        <b/>
        <sz val="9"/>
        <rFont val="Times New Roman"/>
        <family val="1"/>
      </rPr>
      <t>27,1 тыс. рублей</t>
    </r>
    <r>
      <rPr>
        <sz val="9"/>
        <rFont val="Times New Roman"/>
        <family val="1"/>
      </rPr>
      <t>.</t>
    </r>
  </si>
  <si>
    <r>
      <rPr>
        <b/>
        <sz val="9"/>
        <rFont val="Times New Roman"/>
        <family val="1"/>
      </rPr>
      <t xml:space="preserve">Областной бюджет: Недофинансирование  </t>
    </r>
    <r>
      <rPr>
        <sz val="9"/>
        <rFont val="Times New Roman"/>
        <family val="1"/>
      </rPr>
      <t xml:space="preserve">на осуществление дорожной деятельности в отношении автомобильных дорог общего пользования местного значения - </t>
    </r>
    <r>
      <rPr>
        <b/>
        <sz val="9"/>
        <rFont val="Times New Roman"/>
        <family val="1"/>
      </rPr>
      <t>101,1 тыс. рублей,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 муниципального района: отсутсвие потребности</t>
    </r>
    <r>
      <rPr>
        <sz val="9"/>
        <rFont val="Times New Roman"/>
        <family val="1"/>
      </rPr>
      <t xml:space="preserve"> в финансировании на осуществление дорожной деятельности в отношении автомобильных дорог общего пользования местного значения - 12,4 тыс. рублей.</t>
    </r>
  </si>
  <si>
    <r>
      <rPr>
        <b/>
        <sz val="9"/>
        <rFont val="Times New Roman"/>
        <family val="1"/>
      </rPr>
      <t>Областной бюджет: Отсутсвие потребности</t>
    </r>
    <r>
      <rPr>
        <sz val="9"/>
        <rFont val="Times New Roman"/>
        <family val="1"/>
      </rPr>
      <t xml:space="preserve"> в финансировании на обучение работников муниципальных учреждений в сфере культуры- 64,9 тыс. рублей, </t>
    </r>
    <r>
      <rPr>
        <b/>
        <sz val="9"/>
        <rFont val="Times New Roman"/>
        <family val="1"/>
      </rPr>
      <t>Бюджет муниципального района: Отсутсвие потребности</t>
    </r>
    <r>
      <rPr>
        <sz val="9"/>
        <rFont val="Times New Roman"/>
        <family val="1"/>
      </rPr>
      <t xml:space="preserve"> в финансировании на приобретение коммунальных услуг - 0,2 тыс. рублей (бюджет муниципального района)</t>
    </r>
  </si>
  <si>
    <r>
      <rPr>
        <b/>
        <sz val="9"/>
        <rFont val="Times New Roman"/>
        <family val="1"/>
      </rPr>
      <t>Бюджет муниципального района: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отсутствие потребности</t>
    </r>
    <r>
      <rPr>
        <sz val="9"/>
        <rFont val="Times New Roman"/>
        <family val="1"/>
      </rPr>
      <t xml:space="preserve"> на проведение капитального ремонта жилых помещений - </t>
    </r>
    <r>
      <rPr>
        <b/>
        <sz val="9"/>
        <rFont val="Times New Roman"/>
        <family val="1"/>
      </rPr>
      <t>4,0 тыс. рублей</t>
    </r>
  </si>
  <si>
    <t>Не освоены денежные средства на строительство жилого дома  по адресу с. Медведь, ул. Куликова, д. 15а поскольку дом не был введен в эксплуатацию.</t>
  </si>
  <si>
    <r>
      <rPr>
        <b/>
        <sz val="9"/>
        <rFont val="Times New Roman"/>
        <family val="1"/>
      </rPr>
      <t>Областной бюджет: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 осуществление отдельных государственных полномочий по оказанию социальной поддержки обучающимся муниципальных образовательных организаций - </t>
    </r>
    <r>
      <rPr>
        <b/>
        <sz val="9"/>
        <rFont val="Times New Roman"/>
        <family val="1"/>
      </rPr>
      <t>0,7 тыс. рублей</t>
    </r>
    <r>
      <rPr>
        <sz val="9"/>
        <rFont val="Times New Roman"/>
        <family val="1"/>
      </rPr>
      <t xml:space="preserve">, по предоставлению мер соцподдержки педработникам организаций, осуществляющих образовательную деятельность, расположенных в сельской местности и поселке городского типа </t>
    </r>
    <r>
      <rPr>
        <b/>
        <sz val="9"/>
        <rFont val="Times New Roman"/>
        <family val="1"/>
      </rPr>
      <t xml:space="preserve">37,3 тыс. рублей;  Отсутствие потребности </t>
    </r>
    <r>
      <rPr>
        <sz val="9"/>
        <rFont val="Times New Roman"/>
        <family val="1"/>
      </rPr>
      <t xml:space="preserve">на содержание ребенка в семье опекуна и приемной семье, а также вознаграждение, причитающееся приемного родителю - </t>
    </r>
    <r>
      <rPr>
        <b/>
        <sz val="9"/>
        <rFont val="Times New Roman"/>
        <family val="1"/>
      </rPr>
      <t xml:space="preserve">9,3 тыс. рублей. </t>
    </r>
  </si>
  <si>
    <r>
      <rPr>
        <b/>
        <sz val="9"/>
        <rFont val="Times New Roman"/>
        <family val="1"/>
      </rPr>
      <t>Областной бюджет: не освоены средства по причине отсутствия финансирования</t>
    </r>
    <r>
      <rPr>
        <sz val="9"/>
        <rFont val="Times New Roman"/>
        <family val="1"/>
      </rPr>
      <t xml:space="preserve"> на обустройство объектов инфраструктуры  спортивными сооружениями и площадками ГТО, в т.ч. приобретению спортивно-развивающего оборудования - </t>
    </r>
    <r>
      <rPr>
        <b/>
        <sz val="9"/>
        <rFont val="Times New Roman"/>
        <family val="1"/>
      </rPr>
      <t>100,0 тыс. рублей. Бюджет муниципального района:</t>
    </r>
    <r>
      <rPr>
        <sz val="9"/>
        <rFont val="Times New Roman"/>
        <family val="1"/>
      </rPr>
      <t xml:space="preserve"> на организацию и проведение спортивных мероприятий . </t>
    </r>
    <r>
      <rPr>
        <b/>
        <sz val="9"/>
        <rFont val="Times New Roman"/>
        <family val="1"/>
      </rPr>
      <t xml:space="preserve">5,3 тыс. рублей </t>
    </r>
  </si>
  <si>
    <r>
      <rPr>
        <b/>
        <sz val="9"/>
        <color indexed="10"/>
        <rFont val="Times New Roman"/>
        <family val="1"/>
      </rPr>
      <t>Областной бюджет - 22232,6 тыс. рублей</t>
    </r>
    <r>
      <rPr>
        <sz val="9"/>
        <color indexed="10"/>
        <rFont val="Times New Roman"/>
        <family val="1"/>
      </rPr>
      <t xml:space="preserve">: недофинансирование  на: -строительство дошкольных образовательных организацийв рамках реализации проектов по комплексному развитию территорий, предусматривающих строительство жилья экономического класса в сумме </t>
    </r>
    <r>
      <rPr>
        <b/>
        <sz val="9"/>
        <color indexed="10"/>
        <rFont val="Times New Roman"/>
        <family val="1"/>
      </rPr>
      <t>21622,00 тыс. рублей</t>
    </r>
    <r>
      <rPr>
        <sz val="9"/>
        <color indexed="10"/>
        <rFont val="Times New Roman"/>
        <family val="1"/>
      </rPr>
      <t xml:space="preserve"> (областной бюджет), -на выполнение подведомственными учреждениями муниципального задания - </t>
    </r>
    <r>
      <rPr>
        <b/>
        <sz val="9"/>
        <color indexed="10"/>
        <rFont val="Times New Roman"/>
        <family val="1"/>
      </rPr>
      <t xml:space="preserve">64,5 тыс. рублей </t>
    </r>
    <r>
      <rPr>
        <sz val="9"/>
        <color indexed="10"/>
        <rFont val="Times New Roman"/>
        <family val="1"/>
      </rPr>
      <t xml:space="preserve">,  -на осуществление отдельных государственных полномочий по оказанию соцподдержки обучающимся муниципальных образовательных организаций - </t>
    </r>
    <r>
      <rPr>
        <b/>
        <sz val="9"/>
        <color indexed="10"/>
        <rFont val="Times New Roman"/>
        <family val="1"/>
      </rPr>
      <t>352,4 тыс. рублей,</t>
    </r>
    <r>
      <rPr>
        <sz val="9"/>
        <color indexed="10"/>
        <rFont val="Times New Roman"/>
        <family val="1"/>
      </rPr>
      <t xml:space="preserve"> на обеспечение пожарной безопасности дошкольных образовательных организаций - </t>
    </r>
    <r>
      <rPr>
        <b/>
        <sz val="9"/>
        <color indexed="10"/>
        <rFont val="Times New Roman"/>
        <family val="1"/>
      </rPr>
      <t>81,6 тыс. рублей</t>
    </r>
    <r>
      <rPr>
        <sz val="9"/>
        <color indexed="10"/>
        <rFont val="Times New Roman"/>
        <family val="1"/>
      </rPr>
      <t xml:space="preserve">, -   на софинансирование расходов по приобретению коммунальных услуг - </t>
    </r>
    <r>
      <rPr>
        <b/>
        <sz val="9"/>
        <color indexed="10"/>
        <rFont val="Times New Roman"/>
        <family val="1"/>
      </rPr>
      <t xml:space="preserve">112,0 тыс. рублей, - </t>
    </r>
    <r>
      <rPr>
        <sz val="9"/>
        <color indexed="10"/>
        <rFont val="Times New Roman"/>
        <family val="1"/>
      </rPr>
      <t>на изготовление бланков строгой отчетности</t>
    </r>
    <r>
      <rPr>
        <b/>
        <sz val="9"/>
        <color indexed="10"/>
        <rFont val="Times New Roman"/>
        <family val="1"/>
      </rPr>
      <t xml:space="preserve"> - 0,1 тыс. рублей. </t>
    </r>
    <r>
      <rPr>
        <sz val="9"/>
        <color indexed="10"/>
        <rFont val="Times New Roman"/>
        <family val="1"/>
      </rPr>
      <t xml:space="preserve">                                  </t>
    </r>
    <r>
      <rPr>
        <b/>
        <sz val="9"/>
        <color indexed="10"/>
        <rFont val="Times New Roman"/>
        <family val="1"/>
      </rPr>
      <t xml:space="preserve">Бюджет муниципального района - 29,5 тыс. рублей: </t>
    </r>
    <r>
      <rPr>
        <sz val="9"/>
        <color indexed="10"/>
        <rFont val="Times New Roman"/>
        <family val="1"/>
      </rPr>
      <t xml:space="preserve">на софинансирование расходов по приобретению коммунальных услуг - </t>
    </r>
    <r>
      <rPr>
        <b/>
        <sz val="9"/>
        <color indexed="10"/>
        <rFont val="Times New Roman"/>
        <family val="1"/>
      </rPr>
      <t>5,5тыс.рублей</t>
    </r>
    <r>
      <rPr>
        <sz val="9"/>
        <color indexed="10"/>
        <rFont val="Times New Roman"/>
        <family val="1"/>
      </rPr>
      <t xml:space="preserve"> ,  на обеспечение деятельности подведомственных учреждений органам местного самоуправления, реализующих полномочия в сфере образования -</t>
    </r>
    <r>
      <rPr>
        <b/>
        <sz val="9"/>
        <color indexed="10"/>
        <rFont val="Times New Roman"/>
        <family val="1"/>
      </rPr>
      <t xml:space="preserve"> 24.0 тыс. рублей.</t>
    </r>
    <r>
      <rPr>
        <sz val="9"/>
        <color indexed="10"/>
        <rFont val="Times New Roman"/>
        <family val="1"/>
      </rPr>
      <t xml:space="preserve">
 </t>
    </r>
  </si>
  <si>
    <t>Подпрограмма  "Развитие туризма и туристической деятельности в Шимском муниципальном районе на 2014-2020 годы"</t>
  </si>
  <si>
    <t>Оценка эффективности</t>
  </si>
  <si>
    <t>"Организация транспортного обслуживания  населения между поселениями в границах муниципального района на 2014-2016 годы"</t>
  </si>
  <si>
    <t>"Повышение безопасности и дорожного движения в Шимском муниципальном районе на 2014-2017 годы"</t>
  </si>
  <si>
    <t>"Развитие торговли в Шимском муниципальном районе на 2014-2016 годы"</t>
  </si>
  <si>
    <t>Подпрограмма "Развитие малого и среднего предпринимательства в Шимском муниципальном районе на 2014-2016 годы"</t>
  </si>
  <si>
    <t>"Развитие рынка нефтепродуктов в Шимском муниципальном районе на 2014-2016 годы"</t>
  </si>
  <si>
    <t>"Развитие промышленности в Шимском муниципальном районе на 2014-2016 годы"</t>
  </si>
  <si>
    <t>Муниципальная программа "Развитие агропромышленного комплекса Шимского муниципального района на 2014-2020 годы"</t>
  </si>
  <si>
    <t xml:space="preserve">Подпрограмма "Профилактика правонарушений в Шимском муниципальном районе на 2014-2016 годы" </t>
  </si>
  <si>
    <t>"Профилактика терроризма и экстремизма в Шимском муниципальном районе на 2014-2016 годы"</t>
  </si>
  <si>
    <t>Не проведена</t>
  </si>
  <si>
    <t>Отсутствует</t>
  </si>
  <si>
    <t>Умеренно эффективная</t>
  </si>
  <si>
    <t>Эффективная</t>
  </si>
  <si>
    <t>Неэффективная</t>
  </si>
  <si>
    <t>Результат оценки эффективности</t>
  </si>
  <si>
    <t>Оценка эффективности реализации муниципальных программ за 2015 год.</t>
  </si>
  <si>
    <t>Муниципальная программа "Обеспечение жильем молодых семей в Шимском муниципальном районе на 2014-2018 годы и на период до 2020 года"</t>
  </si>
  <si>
    <t>Соответствие колическтва достигнутых и запланированных подпрограммой целевых показателей</t>
  </si>
  <si>
    <r>
      <t xml:space="preserve">Муниципальная программа "Обеспечение экономического развития Шимского муниципального района на 2014-2020 годы", </t>
    </r>
    <r>
      <rPr>
        <sz val="9"/>
        <rFont val="Times New Roman"/>
        <family val="1"/>
      </rPr>
      <t>в том числе:</t>
    </r>
  </si>
  <si>
    <r>
      <t xml:space="preserve">Муниципальная  программа «Развитие культуры и туризма Шимского муниципального района на 2014-2020 годы», </t>
    </r>
    <r>
      <rPr>
        <sz val="9"/>
        <rFont val="Times New Roman"/>
        <family val="1"/>
      </rPr>
      <t>в том числе:</t>
    </r>
  </si>
  <si>
    <r>
      <t xml:space="preserve">Муниципальная программа «Развитие образования, молодежной политики и спорта в Шимском муниципальном районе на 2014-2020 годы», </t>
    </r>
    <r>
      <rPr>
        <sz val="9"/>
        <rFont val="Times New Roman"/>
        <family val="1"/>
      </rPr>
      <t xml:space="preserve"> в том числе:</t>
    </r>
  </si>
  <si>
    <r>
      <t xml:space="preserve">Муниципальная программа «Совершенствование и развитие  местного самоуправления в Шимском муниципальном районе на 2014-2016 годы» , </t>
    </r>
    <r>
      <rPr>
        <sz val="9"/>
        <rFont val="Times New Roman"/>
        <family val="1"/>
      </rPr>
      <t>в том числе:</t>
    </r>
  </si>
  <si>
    <r>
      <t xml:space="preserve">Муниципальная программа «Управление муниципальными финансами Шимского муниципального района на 2014-2020 годы»,  </t>
    </r>
    <r>
      <rPr>
        <sz val="9"/>
        <rFont val="Times New Roman"/>
        <family val="1"/>
      </rPr>
      <t>в том числе:</t>
    </r>
  </si>
  <si>
    <t>Муниципальная программа "Обеспечение общественного порядка и противодействие преступности в Шимском муниципальном районе на 2014-2016 годы" , в том числе:</t>
  </si>
  <si>
    <r>
      <rPr>
        <b/>
        <sz val="10"/>
        <rFont val="Times New Roman"/>
        <family val="1"/>
      </rPr>
      <t>Приложение №3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Заключению внешней проверки годового отчета об исполнении бюджета муниципального района за 2015 год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</si>
</sst>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188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18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8" fontId="3" fillId="35" borderId="10" xfId="0" applyNumberFormat="1" applyFont="1" applyFill="1" applyBorder="1" applyAlignment="1">
      <alignment/>
    </xf>
    <xf numFmtId="188" fontId="5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88" fontId="3" fillId="35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Border="1" applyAlignment="1">
      <alignment vertical="top"/>
    </xf>
    <xf numFmtId="188" fontId="3" fillId="35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188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188" fontId="3" fillId="36" borderId="10" xfId="0" applyNumberFormat="1" applyFont="1" applyFill="1" applyBorder="1" applyAlignment="1">
      <alignment vertical="top"/>
    </xf>
    <xf numFmtId="188" fontId="5" fillId="35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188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188" fontId="5" fillId="33" borderId="10" xfId="0" applyNumberFormat="1" applyFont="1" applyFill="1" applyBorder="1" applyAlignment="1">
      <alignment vertical="top" wrapText="1"/>
    </xf>
    <xf numFmtId="188" fontId="5" fillId="37" borderId="10" xfId="0" applyNumberFormat="1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3" xfId="0" applyNumberFormat="1" applyFont="1" applyBorder="1" applyAlignment="1">
      <alignment horizontal="center" wrapText="1"/>
    </xf>
    <xf numFmtId="188" fontId="3" fillId="0" borderId="14" xfId="0" applyNumberFormat="1" applyFont="1" applyBorder="1" applyAlignment="1">
      <alignment horizontal="center" wrapText="1"/>
    </xf>
    <xf numFmtId="188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C1">
      <selection activeCell="N45" sqref="N45"/>
    </sheetView>
  </sheetViews>
  <sheetFormatPr defaultColWidth="9.140625" defaultRowHeight="12.75"/>
  <cols>
    <col min="1" max="1" width="54.7109375" style="0" customWidth="1"/>
    <col min="2" max="13" width="9.7109375" style="0" customWidth="1"/>
    <col min="14" max="14" width="5.7109375" style="0" customWidth="1"/>
    <col min="15" max="15" width="30.57421875" style="0" customWidth="1"/>
    <col min="16" max="16" width="9.140625" style="0" hidden="1" customWidth="1"/>
  </cols>
  <sheetData>
    <row r="1" spans="9:16" ht="12.75">
      <c r="I1" s="69" t="s">
        <v>45</v>
      </c>
      <c r="J1" s="70"/>
      <c r="K1" s="70"/>
      <c r="L1" s="70"/>
      <c r="M1" s="70"/>
      <c r="N1" s="70"/>
      <c r="O1" s="70"/>
      <c r="P1" s="70"/>
    </row>
    <row r="2" spans="9:16" ht="12.75">
      <c r="I2" s="70"/>
      <c r="J2" s="70"/>
      <c r="K2" s="70"/>
      <c r="L2" s="70"/>
      <c r="M2" s="70"/>
      <c r="N2" s="70"/>
      <c r="O2" s="70"/>
      <c r="P2" s="70"/>
    </row>
    <row r="3" spans="1:16" ht="12.75">
      <c r="A3" s="1"/>
      <c r="B3" s="1"/>
      <c r="C3" s="1"/>
      <c r="D3" s="1"/>
      <c r="E3" s="1"/>
      <c r="F3" s="1"/>
      <c r="G3" s="1"/>
      <c r="H3" s="1"/>
      <c r="I3" s="70"/>
      <c r="J3" s="70"/>
      <c r="K3" s="70"/>
      <c r="L3" s="70"/>
      <c r="M3" s="70"/>
      <c r="N3" s="70"/>
      <c r="O3" s="70"/>
      <c r="P3" s="70"/>
    </row>
    <row r="4" spans="1:16" ht="12.75">
      <c r="A4" s="1"/>
      <c r="B4" s="1"/>
      <c r="C4" s="1"/>
      <c r="D4" s="1"/>
      <c r="E4" s="1"/>
      <c r="F4" s="1"/>
      <c r="G4" s="1"/>
      <c r="H4" s="1"/>
      <c r="I4" s="70"/>
      <c r="J4" s="70"/>
      <c r="K4" s="70"/>
      <c r="L4" s="70"/>
      <c r="M4" s="70"/>
      <c r="N4" s="70"/>
      <c r="O4" s="70"/>
      <c r="P4" s="70"/>
    </row>
    <row r="5" spans="1:14" s="17" customFormat="1" ht="15.75">
      <c r="A5" s="72" t="s">
        <v>46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17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s="17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6" t="s">
        <v>0</v>
      </c>
    </row>
    <row r="8" spans="1:22" s="17" customFormat="1" ht="30.75" customHeight="1">
      <c r="A8" s="79" t="s">
        <v>15</v>
      </c>
      <c r="B8" s="73" t="s">
        <v>1</v>
      </c>
      <c r="C8" s="73"/>
      <c r="D8" s="81" t="s">
        <v>27</v>
      </c>
      <c r="E8" s="82"/>
      <c r="F8" s="83"/>
      <c r="G8" s="81" t="s">
        <v>26</v>
      </c>
      <c r="H8" s="82"/>
      <c r="I8" s="83"/>
      <c r="J8" s="74" t="s">
        <v>39</v>
      </c>
      <c r="K8" s="75"/>
      <c r="L8" s="76"/>
      <c r="M8" s="77" t="s">
        <v>47</v>
      </c>
      <c r="N8" s="78"/>
      <c r="O8" s="84" t="s">
        <v>22</v>
      </c>
      <c r="P8" s="18"/>
      <c r="Q8" s="18"/>
      <c r="R8" s="18"/>
      <c r="S8" s="18"/>
      <c r="T8" s="18"/>
      <c r="U8" s="18"/>
      <c r="V8" s="18"/>
    </row>
    <row r="9" spans="1:22" s="17" customFormat="1" ht="45" customHeight="1">
      <c r="A9" s="80"/>
      <c r="B9" s="5" t="s">
        <v>42</v>
      </c>
      <c r="C9" s="5" t="s">
        <v>35</v>
      </c>
      <c r="D9" s="6" t="s">
        <v>34</v>
      </c>
      <c r="E9" s="5" t="s">
        <v>21</v>
      </c>
      <c r="F9" s="5" t="s">
        <v>35</v>
      </c>
      <c r="G9" s="6" t="s">
        <v>34</v>
      </c>
      <c r="H9" s="5" t="s">
        <v>21</v>
      </c>
      <c r="I9" s="5" t="s">
        <v>36</v>
      </c>
      <c r="J9" s="6" t="s">
        <v>34</v>
      </c>
      <c r="K9" s="5" t="s">
        <v>21</v>
      </c>
      <c r="L9" s="5" t="s">
        <v>35</v>
      </c>
      <c r="M9" s="5" t="s">
        <v>37</v>
      </c>
      <c r="N9" s="5" t="s">
        <v>38</v>
      </c>
      <c r="O9" s="85"/>
      <c r="P9" s="18"/>
      <c r="Q9" s="18"/>
      <c r="R9" s="18"/>
      <c r="S9" s="18"/>
      <c r="T9" s="18"/>
      <c r="U9" s="18"/>
      <c r="V9" s="18"/>
    </row>
    <row r="10" spans="1:22" s="17" customFormat="1" ht="39" customHeight="1">
      <c r="A10" s="29" t="s">
        <v>30</v>
      </c>
      <c r="B10" s="57">
        <f>ABS(B12+B13+B14)</f>
        <v>25991.2</v>
      </c>
      <c r="C10" s="58">
        <f>ABS(C12+C13+C14)</f>
        <v>25789.7</v>
      </c>
      <c r="D10" s="57">
        <f>D12+D13+D14</f>
        <v>0</v>
      </c>
      <c r="E10" s="57">
        <f>E12+E13+E14</f>
        <v>0</v>
      </c>
      <c r="F10" s="57">
        <f>F12+F13+F14</f>
        <v>0</v>
      </c>
      <c r="G10" s="57">
        <f>ABS(G12+G13+G14)</f>
        <v>3266.1</v>
      </c>
      <c r="H10" s="57">
        <f>ABS(H12+H13+H14)</f>
        <v>3239</v>
      </c>
      <c r="I10" s="57">
        <f>ABS(I12+I13+I14)</f>
        <v>3239</v>
      </c>
      <c r="J10" s="57">
        <f>ABS(J12+J13+J14)</f>
        <v>22725.100000000002</v>
      </c>
      <c r="K10" s="57">
        <v>22550.7</v>
      </c>
      <c r="L10" s="57">
        <f>ABS(L12+L13+L14)</f>
        <v>22550.7</v>
      </c>
      <c r="M10" s="57">
        <f>ABS(C10-B10)</f>
        <v>201.5</v>
      </c>
      <c r="N10" s="46">
        <f>ABS(C10/B10*100)</f>
        <v>99.22473760349658</v>
      </c>
      <c r="O10" s="26"/>
      <c r="P10" s="18"/>
      <c r="Q10" s="18"/>
      <c r="R10" s="18"/>
      <c r="S10" s="18"/>
      <c r="T10" s="18"/>
      <c r="U10" s="18"/>
      <c r="V10" s="18"/>
    </row>
    <row r="11" spans="1:22" s="17" customFormat="1" ht="13.5" customHeight="1">
      <c r="A11" s="11" t="s">
        <v>12</v>
      </c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8"/>
      <c r="Q11" s="18"/>
      <c r="R11" s="18"/>
      <c r="S11" s="18"/>
      <c r="T11" s="18"/>
      <c r="U11" s="18"/>
      <c r="V11" s="18"/>
    </row>
    <row r="12" spans="1:22" s="17" customFormat="1" ht="24.75" customHeight="1">
      <c r="A12" s="23" t="s">
        <v>2</v>
      </c>
      <c r="B12" s="42">
        <v>228.3</v>
      </c>
      <c r="C12" s="43">
        <v>228.3</v>
      </c>
      <c r="D12" s="42">
        <v>0</v>
      </c>
      <c r="E12" s="42">
        <v>0</v>
      </c>
      <c r="F12" s="42">
        <v>0</v>
      </c>
      <c r="G12" s="42">
        <v>33.6</v>
      </c>
      <c r="H12" s="42">
        <v>33.6</v>
      </c>
      <c r="I12" s="42">
        <v>33.6</v>
      </c>
      <c r="J12" s="42">
        <v>194.7</v>
      </c>
      <c r="K12" s="42">
        <v>194.7</v>
      </c>
      <c r="L12" s="42">
        <v>194.7</v>
      </c>
      <c r="M12" s="44">
        <v>0</v>
      </c>
      <c r="N12" s="44">
        <v>100</v>
      </c>
      <c r="O12" s="11"/>
      <c r="P12" s="18"/>
      <c r="Q12" s="18"/>
      <c r="R12" s="18"/>
      <c r="S12" s="18"/>
      <c r="T12" s="18"/>
      <c r="U12" s="18"/>
      <c r="V12" s="18"/>
    </row>
    <row r="13" spans="1:22" s="17" customFormat="1" ht="138" customHeight="1">
      <c r="A13" s="23" t="s">
        <v>3</v>
      </c>
      <c r="B13" s="42">
        <v>25762.9</v>
      </c>
      <c r="C13" s="43">
        <v>25561.4</v>
      </c>
      <c r="D13" s="42">
        <v>0</v>
      </c>
      <c r="E13" s="42">
        <v>0</v>
      </c>
      <c r="F13" s="42">
        <v>0</v>
      </c>
      <c r="G13" s="42">
        <v>3232.5</v>
      </c>
      <c r="H13" s="42">
        <v>3205.4</v>
      </c>
      <c r="I13" s="42">
        <v>3205.4</v>
      </c>
      <c r="J13" s="42">
        <v>22530.4</v>
      </c>
      <c r="K13" s="42">
        <v>22356</v>
      </c>
      <c r="L13" s="42">
        <v>22356</v>
      </c>
      <c r="M13" s="50">
        <f>ABS(C13-B13)</f>
        <v>201.5</v>
      </c>
      <c r="N13" s="51">
        <f>ABS(C13/B13*100)</f>
        <v>99.21786755373037</v>
      </c>
      <c r="O13" s="52" t="s">
        <v>52</v>
      </c>
      <c r="P13" s="18"/>
      <c r="Q13" s="18"/>
      <c r="R13" s="18"/>
      <c r="S13" s="18"/>
      <c r="T13" s="18"/>
      <c r="U13" s="18"/>
      <c r="V13" s="18"/>
    </row>
    <row r="14" spans="1:22" s="17" customFormat="1" ht="30" customHeight="1">
      <c r="A14" s="19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7">
        <v>0</v>
      </c>
      <c r="N14" s="7" t="s">
        <v>40</v>
      </c>
      <c r="O14" s="5"/>
      <c r="P14" s="18"/>
      <c r="Q14" s="18"/>
      <c r="R14" s="18"/>
      <c r="S14" s="18"/>
      <c r="T14" s="18"/>
      <c r="U14" s="18"/>
      <c r="V14" s="18"/>
    </row>
    <row r="15" spans="1:22" s="17" customFormat="1" ht="73.5" customHeight="1">
      <c r="A15" s="24" t="s">
        <v>29</v>
      </c>
      <c r="B15" s="27">
        <v>959</v>
      </c>
      <c r="C15" s="39">
        <v>845.5</v>
      </c>
      <c r="D15" s="27">
        <f>D17</f>
        <v>0</v>
      </c>
      <c r="E15" s="27">
        <f>E17</f>
        <v>0</v>
      </c>
      <c r="F15" s="27">
        <f>F17</f>
        <v>0</v>
      </c>
      <c r="G15" s="27">
        <v>536</v>
      </c>
      <c r="H15" s="27">
        <v>434.9</v>
      </c>
      <c r="I15" s="27">
        <v>434.9</v>
      </c>
      <c r="J15" s="27">
        <v>423</v>
      </c>
      <c r="K15" s="27">
        <v>410.6</v>
      </c>
      <c r="L15" s="27">
        <v>410.6</v>
      </c>
      <c r="M15" s="27">
        <f>ABS(C15-B15)</f>
        <v>113.5</v>
      </c>
      <c r="N15" s="25">
        <f>ABS(C15/B15*100)</f>
        <v>88.16475495307611</v>
      </c>
      <c r="O15" s="33"/>
      <c r="P15" s="18"/>
      <c r="Q15" s="18"/>
      <c r="R15" s="18"/>
      <c r="S15" s="18"/>
      <c r="T15" s="18"/>
      <c r="U15" s="18"/>
      <c r="V15" s="18"/>
    </row>
    <row r="16" spans="1:22" s="17" customFormat="1" ht="16.5" customHeight="1">
      <c r="A16" s="9" t="s">
        <v>12</v>
      </c>
      <c r="B16" s="10"/>
      <c r="C16" s="10"/>
      <c r="D16" s="10"/>
      <c r="E16" s="10"/>
      <c r="F16" s="10"/>
      <c r="G16" s="10"/>
      <c r="H16" s="10"/>
      <c r="I16" s="10"/>
      <c r="J16" s="7"/>
      <c r="K16" s="7"/>
      <c r="L16" s="7"/>
      <c r="M16" s="8"/>
      <c r="N16" s="8"/>
      <c r="O16" s="11"/>
      <c r="P16" s="18"/>
      <c r="Q16" s="18"/>
      <c r="R16" s="18"/>
      <c r="S16" s="18"/>
      <c r="T16" s="18"/>
      <c r="U16" s="18"/>
      <c r="V16" s="18"/>
    </row>
    <row r="17" spans="1:22" s="17" customFormat="1" ht="144" customHeight="1">
      <c r="A17" s="23" t="s">
        <v>24</v>
      </c>
      <c r="B17" s="42">
        <v>959</v>
      </c>
      <c r="C17" s="42">
        <v>845.5</v>
      </c>
      <c r="D17" s="42">
        <v>0</v>
      </c>
      <c r="E17" s="42">
        <v>0</v>
      </c>
      <c r="F17" s="42">
        <v>0</v>
      </c>
      <c r="G17" s="42">
        <v>536</v>
      </c>
      <c r="H17" s="42">
        <v>434.9</v>
      </c>
      <c r="I17" s="42">
        <v>434.9</v>
      </c>
      <c r="J17" s="42">
        <v>423</v>
      </c>
      <c r="K17" s="42">
        <v>410.6</v>
      </c>
      <c r="L17" s="42">
        <v>410.6</v>
      </c>
      <c r="M17" s="42">
        <f>ABS(C17-B17)</f>
        <v>113.5</v>
      </c>
      <c r="N17" s="44">
        <v>88.16</v>
      </c>
      <c r="O17" s="20" t="s">
        <v>53</v>
      </c>
      <c r="P17" s="18"/>
      <c r="Q17" s="18"/>
      <c r="R17" s="18"/>
      <c r="S17" s="18"/>
      <c r="T17" s="18"/>
      <c r="U17" s="18"/>
      <c r="V17" s="18"/>
    </row>
    <row r="18" spans="1:22" s="17" customFormat="1" ht="31.5" customHeight="1">
      <c r="A18" s="9" t="s">
        <v>28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4">
        <v>0</v>
      </c>
      <c r="N18" s="44" t="s">
        <v>40</v>
      </c>
      <c r="O18" s="44"/>
      <c r="P18" s="18"/>
      <c r="Q18" s="18"/>
      <c r="R18" s="18"/>
      <c r="S18" s="18"/>
      <c r="T18" s="18"/>
      <c r="U18" s="18"/>
      <c r="V18" s="18"/>
    </row>
    <row r="19" spans="1:22" s="17" customFormat="1" ht="39.75" customHeight="1">
      <c r="A19" s="24" t="s">
        <v>17</v>
      </c>
      <c r="B19" s="45">
        <f>K19</f>
        <v>0</v>
      </c>
      <c r="C19" s="45">
        <f>L19</f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9">
        <v>0</v>
      </c>
      <c r="N19" s="49" t="s">
        <v>40</v>
      </c>
      <c r="O19" s="49"/>
      <c r="P19" s="18"/>
      <c r="Q19" s="18"/>
      <c r="R19" s="18"/>
      <c r="S19" s="18"/>
      <c r="T19" s="18"/>
      <c r="U19" s="18"/>
      <c r="V19" s="18"/>
    </row>
    <row r="20" spans="1:22" s="17" customFormat="1" ht="26.25" customHeight="1">
      <c r="A20" s="24" t="s">
        <v>16</v>
      </c>
      <c r="B20" s="45">
        <v>248.4</v>
      </c>
      <c r="C20" s="48">
        <v>248.4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248.4</v>
      </c>
      <c r="K20" s="45">
        <v>248.4</v>
      </c>
      <c r="L20" s="45">
        <v>248.4</v>
      </c>
      <c r="M20" s="49">
        <v>0</v>
      </c>
      <c r="N20" s="49" t="s">
        <v>40</v>
      </c>
      <c r="O20" s="49"/>
      <c r="P20" s="18"/>
      <c r="Q20" s="18"/>
      <c r="R20" s="18"/>
      <c r="S20" s="18"/>
      <c r="T20" s="18"/>
      <c r="U20" s="18"/>
      <c r="V20" s="18"/>
    </row>
    <row r="21" spans="1:22" s="17" customFormat="1" ht="23.25" customHeight="1">
      <c r="A21" s="24" t="s">
        <v>18</v>
      </c>
      <c r="B21" s="27">
        <v>27710.7</v>
      </c>
      <c r="C21" s="39">
        <v>27645.6</v>
      </c>
      <c r="D21" s="27">
        <v>30.5</v>
      </c>
      <c r="E21" s="27">
        <v>30.5</v>
      </c>
      <c r="F21" s="27">
        <v>30.5</v>
      </c>
      <c r="G21" s="27">
        <v>5592.2</v>
      </c>
      <c r="H21" s="27">
        <v>5527.3</v>
      </c>
      <c r="I21" s="27">
        <v>5527.3</v>
      </c>
      <c r="J21" s="27">
        <v>22088</v>
      </c>
      <c r="K21" s="27">
        <v>22087.8</v>
      </c>
      <c r="L21" s="27">
        <v>22087.8</v>
      </c>
      <c r="M21" s="28">
        <f>ABS(C21-B21)</f>
        <v>65.10000000000218</v>
      </c>
      <c r="N21" s="26">
        <f>ABS(C21/B21*100)</f>
        <v>99.76507269755004</v>
      </c>
      <c r="O21" s="26"/>
      <c r="P21" s="18"/>
      <c r="Q21" s="18"/>
      <c r="R21" s="18"/>
      <c r="S21" s="18"/>
      <c r="T21" s="18"/>
      <c r="U21" s="18"/>
      <c r="V21" s="18"/>
    </row>
    <row r="22" spans="1:22" s="17" customFormat="1" ht="109.5" customHeight="1">
      <c r="A22" s="37" t="s">
        <v>25</v>
      </c>
      <c r="B22" s="42">
        <v>27710.7</v>
      </c>
      <c r="C22" s="47">
        <v>27645.6</v>
      </c>
      <c r="D22" s="42">
        <v>30.5</v>
      </c>
      <c r="E22" s="42">
        <v>30.5</v>
      </c>
      <c r="F22" s="42">
        <v>30.5</v>
      </c>
      <c r="G22" s="42">
        <v>5592.2</v>
      </c>
      <c r="H22" s="42">
        <v>5527.3</v>
      </c>
      <c r="I22" s="42">
        <v>5527.3</v>
      </c>
      <c r="J22" s="42">
        <v>22088</v>
      </c>
      <c r="K22" s="42">
        <v>22087.8</v>
      </c>
      <c r="L22" s="42">
        <v>22087.8</v>
      </c>
      <c r="M22" s="42">
        <f>ABS(C22-B22)</f>
        <v>65.10000000000218</v>
      </c>
      <c r="N22" s="44">
        <v>99.77</v>
      </c>
      <c r="O22" s="20" t="s">
        <v>54</v>
      </c>
      <c r="P22" s="18"/>
      <c r="Q22" s="18"/>
      <c r="R22" s="18"/>
      <c r="S22" s="18"/>
      <c r="T22" s="18"/>
      <c r="U22" s="18"/>
      <c r="V22" s="18"/>
    </row>
    <row r="23" spans="1:22" s="17" customFormat="1" ht="39" customHeight="1">
      <c r="A23" s="29" t="s">
        <v>31</v>
      </c>
      <c r="B23" s="45">
        <f>ABS(B25+B26+B27+B28+B29+B30+B31)</f>
        <v>251582.8</v>
      </c>
      <c r="C23" s="45">
        <f>ABS(C25+C26+C27+C28+C29+C30+C31)</f>
        <v>229168.1</v>
      </c>
      <c r="D23" s="45">
        <f>D25+D26+D27+D28+D29+D30+D31</f>
        <v>110608.3</v>
      </c>
      <c r="E23" s="45">
        <f>E25+E26+E27+E28+E29+E30+E31</f>
        <v>110608.3</v>
      </c>
      <c r="F23" s="45">
        <f>F25+F26+F27+F28+F29+F30+F31</f>
        <v>110608.3</v>
      </c>
      <c r="G23" s="45">
        <f aca="true" t="shared" si="0" ref="G23:L23">G25+G26+G27+G28+G29+G30+G31</f>
        <v>108664.2</v>
      </c>
      <c r="H23" s="45">
        <f t="shared" si="0"/>
        <v>86284.3</v>
      </c>
      <c r="I23" s="45">
        <f t="shared" si="0"/>
        <v>86284.3</v>
      </c>
      <c r="J23" s="45">
        <f t="shared" si="0"/>
        <v>32310.2</v>
      </c>
      <c r="K23" s="45">
        <f t="shared" si="0"/>
        <v>32275.4</v>
      </c>
      <c r="L23" s="45">
        <f t="shared" si="0"/>
        <v>32275.4</v>
      </c>
      <c r="M23" s="46">
        <f>ABS(C23-B23)</f>
        <v>22414.699999999983</v>
      </c>
      <c r="N23" s="46">
        <f>ABS(C23/B23*100)</f>
        <v>91.09052765133389</v>
      </c>
      <c r="O23" s="26"/>
      <c r="P23" s="18"/>
      <c r="Q23" s="18"/>
      <c r="R23" s="18"/>
      <c r="S23" s="18"/>
      <c r="T23" s="18"/>
      <c r="U23" s="18"/>
      <c r="V23" s="18"/>
    </row>
    <row r="24" spans="1:22" s="17" customFormat="1" ht="15.75" customHeight="1">
      <c r="A24" s="9" t="s">
        <v>12</v>
      </c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8"/>
      <c r="Q24" s="18"/>
      <c r="R24" s="18"/>
      <c r="S24" s="18"/>
      <c r="T24" s="18"/>
      <c r="U24" s="18"/>
      <c r="V24" s="18"/>
    </row>
    <row r="25" spans="1:22" s="17" customFormat="1" ht="409.5" customHeight="1">
      <c r="A25" s="37" t="s">
        <v>4</v>
      </c>
      <c r="B25" s="42">
        <v>233485.3</v>
      </c>
      <c r="C25" s="43">
        <v>211223.2</v>
      </c>
      <c r="D25" s="42">
        <v>110608.3</v>
      </c>
      <c r="E25" s="42">
        <v>110608.3</v>
      </c>
      <c r="F25" s="42">
        <v>110608.3</v>
      </c>
      <c r="G25" s="42">
        <v>96907.9</v>
      </c>
      <c r="H25" s="42">
        <v>74675.3</v>
      </c>
      <c r="I25" s="42">
        <v>74675.3</v>
      </c>
      <c r="J25" s="42">
        <v>25969</v>
      </c>
      <c r="K25" s="42">
        <v>25939.5</v>
      </c>
      <c r="L25" s="42">
        <v>25939.5</v>
      </c>
      <c r="M25" s="42">
        <f>ABS(C25-B25)</f>
        <v>22262.099999999977</v>
      </c>
      <c r="N25" s="44">
        <f>ABS(C25/B25*100)</f>
        <v>90.46530980751251</v>
      </c>
      <c r="O25" s="40" t="s">
        <v>59</v>
      </c>
      <c r="P25" s="18"/>
      <c r="Q25" s="18"/>
      <c r="R25" s="18"/>
      <c r="S25" s="18"/>
      <c r="T25" s="18"/>
      <c r="U25" s="18"/>
      <c r="V25" s="18"/>
    </row>
    <row r="26" spans="1:22" s="22" customFormat="1" ht="41.25" customHeight="1">
      <c r="A26" s="20" t="s">
        <v>5</v>
      </c>
      <c r="B26" s="34">
        <v>3550.7</v>
      </c>
      <c r="C26" s="41">
        <v>3550.7</v>
      </c>
      <c r="D26" s="34">
        <v>0</v>
      </c>
      <c r="E26" s="34">
        <v>0</v>
      </c>
      <c r="F26" s="34">
        <v>0</v>
      </c>
      <c r="G26" s="34">
        <v>579.3</v>
      </c>
      <c r="H26" s="34">
        <v>579.3</v>
      </c>
      <c r="I26" s="34">
        <v>579.3</v>
      </c>
      <c r="J26" s="34">
        <v>2971.4</v>
      </c>
      <c r="K26" s="34">
        <v>2971.4</v>
      </c>
      <c r="L26" s="34">
        <v>2971.4</v>
      </c>
      <c r="M26" s="35">
        <v>0</v>
      </c>
      <c r="N26" s="35" t="s">
        <v>40</v>
      </c>
      <c r="O26" s="32"/>
      <c r="P26" s="21"/>
      <c r="Q26" s="21"/>
      <c r="R26" s="21"/>
      <c r="S26" s="21"/>
      <c r="T26" s="21"/>
      <c r="U26" s="21"/>
      <c r="V26" s="21"/>
    </row>
    <row r="27" spans="1:22" s="17" customFormat="1" ht="25.5" customHeight="1">
      <c r="A27" s="9" t="s">
        <v>6</v>
      </c>
      <c r="B27" s="10">
        <v>26</v>
      </c>
      <c r="C27" s="38">
        <v>26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26</v>
      </c>
      <c r="K27" s="10">
        <v>26</v>
      </c>
      <c r="L27" s="10">
        <v>26</v>
      </c>
      <c r="M27" s="11">
        <v>0</v>
      </c>
      <c r="N27" s="11">
        <v>100</v>
      </c>
      <c r="O27" s="9"/>
      <c r="P27" s="18"/>
      <c r="Q27" s="18"/>
      <c r="R27" s="18"/>
      <c r="S27" s="18"/>
      <c r="T27" s="18"/>
      <c r="U27" s="18"/>
      <c r="V27" s="18"/>
    </row>
    <row r="28" spans="1:22" s="17" customFormat="1" ht="24" customHeight="1">
      <c r="A28" s="9" t="s">
        <v>7</v>
      </c>
      <c r="B28" s="10">
        <v>31.5</v>
      </c>
      <c r="C28" s="38">
        <v>31.5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31.5</v>
      </c>
      <c r="K28" s="10">
        <v>31.5</v>
      </c>
      <c r="L28" s="10">
        <v>31.5</v>
      </c>
      <c r="M28" s="11">
        <v>0</v>
      </c>
      <c r="N28" s="11">
        <v>100</v>
      </c>
      <c r="O28" s="11"/>
      <c r="P28" s="18"/>
      <c r="Q28" s="18"/>
      <c r="R28" s="18"/>
      <c r="S28" s="18"/>
      <c r="T28" s="18"/>
      <c r="U28" s="18"/>
      <c r="V28" s="18"/>
    </row>
    <row r="29" spans="1:22" s="17" customFormat="1" ht="24.75" customHeight="1">
      <c r="A29" s="9" t="s">
        <v>19</v>
      </c>
      <c r="B29" s="10">
        <v>8.8</v>
      </c>
      <c r="C29" s="38">
        <v>8.8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8.8</v>
      </c>
      <c r="K29" s="10">
        <v>8.8</v>
      </c>
      <c r="L29" s="10">
        <v>8.8</v>
      </c>
      <c r="M29" s="11">
        <v>0</v>
      </c>
      <c r="N29" s="11">
        <v>100</v>
      </c>
      <c r="O29" s="11"/>
      <c r="P29" s="18"/>
      <c r="Q29" s="18"/>
      <c r="R29" s="18"/>
      <c r="S29" s="18"/>
      <c r="T29" s="18"/>
      <c r="U29" s="18"/>
      <c r="V29" s="18"/>
    </row>
    <row r="30" spans="1:22" s="17" customFormat="1" ht="132" customHeight="1">
      <c r="A30" s="23" t="s">
        <v>8</v>
      </c>
      <c r="B30" s="42">
        <v>771.4</v>
      </c>
      <c r="C30" s="43">
        <v>666.1</v>
      </c>
      <c r="D30" s="42">
        <v>0</v>
      </c>
      <c r="E30" s="42">
        <v>0</v>
      </c>
      <c r="F30" s="42">
        <v>0</v>
      </c>
      <c r="G30" s="42">
        <v>113.4</v>
      </c>
      <c r="H30" s="42">
        <v>13.4</v>
      </c>
      <c r="I30" s="42">
        <v>13.4</v>
      </c>
      <c r="J30" s="42">
        <v>658</v>
      </c>
      <c r="K30" s="42">
        <v>652.7</v>
      </c>
      <c r="L30" s="42">
        <v>652.7</v>
      </c>
      <c r="M30" s="44">
        <f>ABS(C30-B30)</f>
        <v>105.29999999999995</v>
      </c>
      <c r="N30" s="44">
        <f>ABS(C30/B30*100)</f>
        <v>86.34949442571947</v>
      </c>
      <c r="O30" s="23" t="s">
        <v>58</v>
      </c>
      <c r="P30" s="18"/>
      <c r="Q30" s="18"/>
      <c r="R30" s="18"/>
      <c r="S30" s="18"/>
      <c r="T30" s="18"/>
      <c r="U30" s="18"/>
      <c r="V30" s="18"/>
    </row>
    <row r="31" spans="1:22" s="17" customFormat="1" ht="208.5" customHeight="1">
      <c r="A31" s="23" t="s">
        <v>9</v>
      </c>
      <c r="B31" s="42">
        <v>13709.1</v>
      </c>
      <c r="C31" s="43">
        <v>13661.8</v>
      </c>
      <c r="D31" s="42">
        <v>0</v>
      </c>
      <c r="E31" s="42">
        <v>0</v>
      </c>
      <c r="F31" s="42">
        <v>0</v>
      </c>
      <c r="G31" s="42">
        <v>11063.6</v>
      </c>
      <c r="H31" s="42">
        <v>11016.3</v>
      </c>
      <c r="I31" s="42">
        <v>11016.3</v>
      </c>
      <c r="J31" s="42">
        <v>2645.5</v>
      </c>
      <c r="K31" s="42">
        <v>2645.5</v>
      </c>
      <c r="L31" s="42">
        <v>2645.5</v>
      </c>
      <c r="M31" s="44">
        <f>ABS(C31-B31)</f>
        <v>47.30000000000109</v>
      </c>
      <c r="N31" s="44">
        <f>ABS(C31/B31*100)</f>
        <v>99.65497370359833</v>
      </c>
      <c r="O31" s="37" t="s">
        <v>57</v>
      </c>
      <c r="P31" s="18"/>
      <c r="Q31" s="18"/>
      <c r="R31" s="18"/>
      <c r="S31" s="18"/>
      <c r="T31" s="18"/>
      <c r="U31" s="18"/>
      <c r="V31" s="18"/>
    </row>
    <row r="32" spans="1:22" s="31" customFormat="1" ht="40.5" customHeight="1">
      <c r="A32" s="29" t="s">
        <v>32</v>
      </c>
      <c r="B32" s="45">
        <v>777</v>
      </c>
      <c r="C32" s="48">
        <v>777</v>
      </c>
      <c r="D32" s="45">
        <f aca="true" t="shared" si="1" ref="D32:I32">D33</f>
        <v>551.8</v>
      </c>
      <c r="E32" s="45">
        <f t="shared" si="1"/>
        <v>551.8</v>
      </c>
      <c r="F32" s="45">
        <f t="shared" si="1"/>
        <v>551.8</v>
      </c>
      <c r="G32" s="45">
        <f t="shared" si="1"/>
        <v>75.2</v>
      </c>
      <c r="H32" s="45">
        <f t="shared" si="1"/>
        <v>75.2</v>
      </c>
      <c r="I32" s="45">
        <f t="shared" si="1"/>
        <v>75.2</v>
      </c>
      <c r="J32" s="45">
        <v>150</v>
      </c>
      <c r="K32" s="45">
        <f>K33</f>
        <v>150</v>
      </c>
      <c r="L32" s="45">
        <f>L33</f>
        <v>150</v>
      </c>
      <c r="M32" s="49">
        <v>0</v>
      </c>
      <c r="N32" s="49">
        <v>100</v>
      </c>
      <c r="O32" s="26"/>
      <c r="P32" s="30"/>
      <c r="Q32" s="30"/>
      <c r="R32" s="30"/>
      <c r="S32" s="30"/>
      <c r="T32" s="30"/>
      <c r="U32" s="30"/>
      <c r="V32" s="30"/>
    </row>
    <row r="33" spans="1:22" s="17" customFormat="1" ht="69.75" customHeight="1">
      <c r="A33" s="20" t="s">
        <v>10</v>
      </c>
      <c r="B33" s="10">
        <v>777</v>
      </c>
      <c r="C33" s="10">
        <v>777</v>
      </c>
      <c r="D33" s="10">
        <v>551.8</v>
      </c>
      <c r="E33" s="10">
        <v>551.8</v>
      </c>
      <c r="F33" s="10">
        <v>551.8</v>
      </c>
      <c r="G33" s="10">
        <v>75.2</v>
      </c>
      <c r="H33" s="10">
        <v>75.2</v>
      </c>
      <c r="I33" s="10">
        <v>75.2</v>
      </c>
      <c r="J33" s="10">
        <v>150</v>
      </c>
      <c r="K33" s="10">
        <v>150</v>
      </c>
      <c r="L33" s="10">
        <v>150</v>
      </c>
      <c r="M33" s="11">
        <v>0</v>
      </c>
      <c r="N33" s="11">
        <v>100</v>
      </c>
      <c r="O33" s="5"/>
      <c r="P33" s="18"/>
      <c r="Q33" s="18"/>
      <c r="R33" s="18"/>
      <c r="S33" s="18"/>
      <c r="T33" s="18"/>
      <c r="U33" s="18"/>
      <c r="V33" s="18"/>
    </row>
    <row r="34" spans="1:15" s="17" customFormat="1" ht="37.5" customHeight="1">
      <c r="A34" s="29" t="s">
        <v>33</v>
      </c>
      <c r="B34" s="27">
        <f>ABS(B36+B37+B38)</f>
        <v>22593.2</v>
      </c>
      <c r="C34" s="27">
        <f>ABS(C36+C37+C38)</f>
        <v>22525.299999999996</v>
      </c>
      <c r="D34" s="27">
        <v>2475.5</v>
      </c>
      <c r="E34" s="27">
        <v>2475.4</v>
      </c>
      <c r="F34" s="27">
        <v>2475.4</v>
      </c>
      <c r="G34" s="27">
        <v>16696.7</v>
      </c>
      <c r="H34" s="27">
        <v>16696.7</v>
      </c>
      <c r="I34" s="27">
        <v>16696.7</v>
      </c>
      <c r="J34" s="27">
        <v>3421</v>
      </c>
      <c r="K34" s="27">
        <v>3353.2</v>
      </c>
      <c r="L34" s="27">
        <v>3353.2</v>
      </c>
      <c r="M34" s="25">
        <f>ABS(C34-B34)</f>
        <v>67.9000000000051</v>
      </c>
      <c r="N34" s="25">
        <f>ABS(C34/B34*100)</f>
        <v>99.69946709629444</v>
      </c>
      <c r="O34" s="26"/>
    </row>
    <row r="35" spans="1:15" s="17" customFormat="1" ht="12.75">
      <c r="A35" s="9" t="s">
        <v>12</v>
      </c>
      <c r="B35" s="7"/>
      <c r="C35" s="10"/>
      <c r="D35" s="10"/>
      <c r="E35" s="10"/>
      <c r="F35" s="10"/>
      <c r="G35" s="10"/>
      <c r="H35" s="10"/>
      <c r="I35" s="10"/>
      <c r="J35" s="7"/>
      <c r="K35" s="7"/>
      <c r="L35" s="7"/>
      <c r="M35" s="8"/>
      <c r="N35" s="8"/>
      <c r="O35" s="11"/>
    </row>
    <row r="36" spans="1:15" s="17" customFormat="1" ht="111" customHeight="1">
      <c r="A36" s="23" t="s">
        <v>20</v>
      </c>
      <c r="B36" s="42">
        <v>3330.4</v>
      </c>
      <c r="C36" s="43">
        <v>3262.6</v>
      </c>
      <c r="D36" s="42">
        <v>0</v>
      </c>
      <c r="E36" s="42">
        <v>0</v>
      </c>
      <c r="F36" s="42">
        <v>0</v>
      </c>
      <c r="G36" s="42">
        <v>9.8</v>
      </c>
      <c r="H36" s="42">
        <v>9.8</v>
      </c>
      <c r="I36" s="42">
        <v>9.8</v>
      </c>
      <c r="J36" s="42">
        <v>3320.6</v>
      </c>
      <c r="K36" s="42">
        <v>3252.8</v>
      </c>
      <c r="L36" s="42">
        <v>3252.8</v>
      </c>
      <c r="M36" s="44">
        <f>ABS(C36-B36)</f>
        <v>67.80000000000018</v>
      </c>
      <c r="N36" s="44">
        <f>ABS(C36/B36*100)</f>
        <v>97.96420850348306</v>
      </c>
      <c r="O36" s="9" t="s">
        <v>50</v>
      </c>
    </row>
    <row r="37" spans="1:15" s="17" customFormat="1" ht="78.75" customHeight="1">
      <c r="A37" s="23" t="s">
        <v>41</v>
      </c>
      <c r="B37" s="42">
        <v>19119.2</v>
      </c>
      <c r="C37" s="43">
        <v>19119.1</v>
      </c>
      <c r="D37" s="42">
        <v>2475.5</v>
      </c>
      <c r="E37" s="42">
        <v>2475.4</v>
      </c>
      <c r="F37" s="42">
        <v>2475.4</v>
      </c>
      <c r="G37" s="42">
        <v>16643.7</v>
      </c>
      <c r="H37" s="42">
        <v>16643.7</v>
      </c>
      <c r="I37" s="42">
        <v>16643.7</v>
      </c>
      <c r="J37" s="42">
        <v>0</v>
      </c>
      <c r="K37" s="42">
        <v>0</v>
      </c>
      <c r="L37" s="42">
        <v>0</v>
      </c>
      <c r="M37" s="44">
        <f>ABS(C37-B37)</f>
        <v>0.10000000000218279</v>
      </c>
      <c r="N37" s="44">
        <f>ABS(C37/B37*100)</f>
        <v>99.9994769655634</v>
      </c>
      <c r="O37" s="9" t="s">
        <v>51</v>
      </c>
    </row>
    <row r="38" spans="1:15" s="17" customFormat="1" ht="33" customHeight="1">
      <c r="A38" s="53" t="s">
        <v>23</v>
      </c>
      <c r="B38" s="42">
        <v>143.6</v>
      </c>
      <c r="C38" s="43">
        <v>143.6</v>
      </c>
      <c r="D38" s="42">
        <v>0</v>
      </c>
      <c r="E38" s="42">
        <v>0</v>
      </c>
      <c r="F38" s="42">
        <v>0</v>
      </c>
      <c r="G38" s="42">
        <v>43.2</v>
      </c>
      <c r="H38" s="42">
        <v>43.2</v>
      </c>
      <c r="I38" s="42">
        <v>43.2</v>
      </c>
      <c r="J38" s="42">
        <v>100.4</v>
      </c>
      <c r="K38" s="42">
        <v>100.4</v>
      </c>
      <c r="L38" s="42">
        <v>100.1</v>
      </c>
      <c r="M38" s="44">
        <v>0</v>
      </c>
      <c r="N38" s="44">
        <v>100</v>
      </c>
      <c r="O38" s="11"/>
    </row>
    <row r="39" spans="1:15" s="17" customFormat="1" ht="20.25" customHeight="1">
      <c r="A39" s="29" t="s">
        <v>11</v>
      </c>
      <c r="B39" s="45">
        <v>15</v>
      </c>
      <c r="C39" s="48">
        <v>15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15</v>
      </c>
      <c r="K39" s="45">
        <v>15</v>
      </c>
      <c r="L39" s="45">
        <v>15</v>
      </c>
      <c r="M39" s="46">
        <v>0</v>
      </c>
      <c r="N39" s="46">
        <v>100</v>
      </c>
      <c r="O39" s="26"/>
    </row>
    <row r="40" spans="1:15" s="17" customFormat="1" ht="31.5" customHeight="1">
      <c r="A40" s="29" t="s">
        <v>43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0</v>
      </c>
      <c r="N40" s="46" t="s">
        <v>40</v>
      </c>
      <c r="O40" s="26"/>
    </row>
    <row r="41" spans="1:15" s="17" customFormat="1" ht="60.75" customHeight="1">
      <c r="A41" s="29" t="s">
        <v>44</v>
      </c>
      <c r="B41" s="45">
        <v>10480.1</v>
      </c>
      <c r="C41" s="48">
        <v>5511</v>
      </c>
      <c r="D41" s="45">
        <v>3860.5</v>
      </c>
      <c r="E41" s="45">
        <v>3860.5</v>
      </c>
      <c r="F41" s="45">
        <v>1580.2</v>
      </c>
      <c r="G41" s="45">
        <v>6619.7</v>
      </c>
      <c r="H41" s="45">
        <v>6619.7</v>
      </c>
      <c r="I41" s="45">
        <v>3930.8</v>
      </c>
      <c r="J41" s="45">
        <v>0</v>
      </c>
      <c r="K41" s="45">
        <v>0</v>
      </c>
      <c r="L41" s="45">
        <v>0</v>
      </c>
      <c r="M41" s="46">
        <f>ABS(C41-B41)</f>
        <v>4969.1</v>
      </c>
      <c r="N41" s="46">
        <f>ABS(C41/B41*100)</f>
        <v>52.58537609373957</v>
      </c>
      <c r="O41" s="36" t="s">
        <v>56</v>
      </c>
    </row>
    <row r="42" spans="1:15" s="17" customFormat="1" ht="60.75" customHeight="1">
      <c r="A42" s="29" t="s">
        <v>68</v>
      </c>
      <c r="B42" s="45">
        <v>0</v>
      </c>
      <c r="C42" s="48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36"/>
    </row>
    <row r="43" spans="1:15" s="17" customFormat="1" ht="47.25" customHeight="1">
      <c r="A43" s="29" t="s">
        <v>48</v>
      </c>
      <c r="B43" s="45">
        <v>633.6</v>
      </c>
      <c r="C43" s="48">
        <v>633.2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633.6</v>
      </c>
      <c r="K43" s="45">
        <v>633.2</v>
      </c>
      <c r="L43" s="45">
        <v>633.2</v>
      </c>
      <c r="M43" s="46">
        <f>ABS(C43-B43)</f>
        <v>0.39999999999997726</v>
      </c>
      <c r="N43" s="46">
        <f>ABS(C43/B43*100)</f>
        <v>99.93686868686868</v>
      </c>
      <c r="O43" s="36" t="s">
        <v>55</v>
      </c>
    </row>
    <row r="44" spans="1:15" s="17" customFormat="1" ht="58.5" customHeight="1">
      <c r="A44" s="29" t="s">
        <v>49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6">
        <v>0</v>
      </c>
      <c r="N44" s="46" t="s">
        <v>40</v>
      </c>
      <c r="O44" s="26"/>
    </row>
    <row r="45" spans="1:15" s="17" customFormat="1" ht="58.5" customHeight="1">
      <c r="A45" s="29" t="s">
        <v>78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6" t="s">
        <v>40</v>
      </c>
      <c r="O45" s="26"/>
    </row>
    <row r="46" spans="1:15" s="17" customFormat="1" ht="28.5" customHeight="1">
      <c r="A46" s="54" t="s">
        <v>14</v>
      </c>
      <c r="B46" s="55">
        <f aca="true" t="shared" si="2" ref="B46:L46">ABS(B10+B15+B19+B20+B21+B23+B32+B34+B39+B40+B41+B43)</f>
        <v>340990.99999999994</v>
      </c>
      <c r="C46" s="55">
        <f t="shared" si="2"/>
        <v>313158.8</v>
      </c>
      <c r="D46" s="55">
        <f t="shared" si="2"/>
        <v>117526.6</v>
      </c>
      <c r="E46" s="55">
        <f t="shared" si="2"/>
        <v>117526.5</v>
      </c>
      <c r="F46" s="55">
        <f t="shared" si="2"/>
        <v>115246.2</v>
      </c>
      <c r="G46" s="55">
        <f t="shared" si="2"/>
        <v>141450.1</v>
      </c>
      <c r="H46" s="55">
        <f t="shared" si="2"/>
        <v>118877.09999999999</v>
      </c>
      <c r="I46" s="55">
        <f t="shared" si="2"/>
        <v>116188.2</v>
      </c>
      <c r="J46" s="55">
        <f t="shared" si="2"/>
        <v>82014.3</v>
      </c>
      <c r="K46" s="55">
        <f t="shared" si="2"/>
        <v>81724.29999999999</v>
      </c>
      <c r="L46" s="55">
        <f t="shared" si="2"/>
        <v>81724.29999999999</v>
      </c>
      <c r="M46" s="56">
        <f>ABS(C46-B46)</f>
        <v>27832.199999999953</v>
      </c>
      <c r="N46" s="56">
        <f>ABS(C46/B46*100)</f>
        <v>91.83784909279132</v>
      </c>
      <c r="O46" s="26"/>
    </row>
    <row r="47" spans="1:15" s="17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5" s="17" customFormat="1" ht="12.75">
      <c r="A48" s="14"/>
      <c r="B48" s="15"/>
      <c r="C48" s="15"/>
      <c r="D48" s="15"/>
      <c r="E48" s="15"/>
      <c r="F48" s="15"/>
      <c r="G48" s="15"/>
      <c r="H48" s="15"/>
      <c r="I48" s="15"/>
      <c r="J48" s="71"/>
      <c r="K48" s="71"/>
      <c r="L48" s="12"/>
      <c r="M48" s="12"/>
      <c r="N48" s="12"/>
      <c r="O48" s="13"/>
    </row>
    <row r="49" spans="1:15" s="17" customFormat="1" ht="11.25" customHeight="1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1:15" s="17" customFormat="1" ht="12.75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  <row r="51" spans="1:15" s="17" customFormat="1" ht="12.75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1:14" s="17" customFormat="1" ht="15.7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7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7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10">
    <mergeCell ref="I1:P4"/>
    <mergeCell ref="J48:K48"/>
    <mergeCell ref="A5:N5"/>
    <mergeCell ref="B8:C8"/>
    <mergeCell ref="J8:L8"/>
    <mergeCell ref="M8:N8"/>
    <mergeCell ref="A8:A9"/>
    <mergeCell ref="G8:I8"/>
    <mergeCell ref="D8:F8"/>
    <mergeCell ref="O8:O9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9.57421875" style="0" customWidth="1"/>
    <col min="2" max="2" width="13.140625" style="0" customWidth="1"/>
    <col min="3" max="3" width="12.8515625" style="0" customWidth="1"/>
    <col min="4" max="4" width="18.00390625" style="0" customWidth="1"/>
  </cols>
  <sheetData>
    <row r="1" spans="1:4" ht="51.75" customHeight="1">
      <c r="A1" s="86" t="s">
        <v>86</v>
      </c>
      <c r="B1" s="87"/>
      <c r="C1" s="87"/>
      <c r="D1" s="70"/>
    </row>
    <row r="2" spans="1:4" ht="12.75">
      <c r="A2" s="88" t="s">
        <v>77</v>
      </c>
      <c r="B2" s="88"/>
      <c r="C2" s="88"/>
      <c r="D2" s="70"/>
    </row>
    <row r="3" spans="1:4" ht="21.75" customHeight="1">
      <c r="A3" s="88"/>
      <c r="B3" s="88"/>
      <c r="C3" s="88"/>
      <c r="D3" s="70"/>
    </row>
    <row r="4" spans="1:4" ht="12.75" customHeight="1" hidden="1">
      <c r="A4" s="88"/>
      <c r="B4" s="88"/>
      <c r="C4" s="88"/>
      <c r="D4" s="70"/>
    </row>
    <row r="7" spans="1:4" ht="12.75" customHeight="1">
      <c r="A7" s="89" t="s">
        <v>15</v>
      </c>
      <c r="B7" s="91" t="s">
        <v>61</v>
      </c>
      <c r="C7" s="91" t="s">
        <v>76</v>
      </c>
      <c r="D7" s="91" t="s">
        <v>79</v>
      </c>
    </row>
    <row r="8" spans="1:4" ht="64.5" customHeight="1">
      <c r="A8" s="90"/>
      <c r="B8" s="92"/>
      <c r="C8" s="92"/>
      <c r="D8" s="93"/>
    </row>
    <row r="9" spans="1:4" ht="48">
      <c r="A9" s="29" t="s">
        <v>83</v>
      </c>
      <c r="B9" s="63" t="s">
        <v>71</v>
      </c>
      <c r="C9" s="62" t="s">
        <v>72</v>
      </c>
      <c r="D9" s="62" t="s">
        <v>72</v>
      </c>
    </row>
    <row r="10" spans="1:4" ht="12.75">
      <c r="A10" s="11" t="s">
        <v>12</v>
      </c>
      <c r="B10" s="64"/>
      <c r="C10" s="61"/>
      <c r="D10" s="61"/>
    </row>
    <row r="11" spans="1:4" ht="36">
      <c r="A11" s="23" t="s">
        <v>2</v>
      </c>
      <c r="B11" s="63" t="s">
        <v>71</v>
      </c>
      <c r="C11" s="61" t="s">
        <v>72</v>
      </c>
      <c r="D11" s="61" t="s">
        <v>72</v>
      </c>
    </row>
    <row r="12" spans="1:4" ht="36">
      <c r="A12" s="23" t="s">
        <v>3</v>
      </c>
      <c r="B12" s="63" t="s">
        <v>71</v>
      </c>
      <c r="C12" s="61" t="s">
        <v>72</v>
      </c>
      <c r="D12" s="61" t="s">
        <v>72</v>
      </c>
    </row>
    <row r="13" spans="1:4" ht="24">
      <c r="A13" s="19" t="s">
        <v>13</v>
      </c>
      <c r="B13" s="63" t="s">
        <v>71</v>
      </c>
      <c r="C13" s="61" t="s">
        <v>72</v>
      </c>
      <c r="D13" s="61" t="s">
        <v>72</v>
      </c>
    </row>
    <row r="14" spans="1:4" ht="108">
      <c r="A14" s="24" t="s">
        <v>29</v>
      </c>
      <c r="B14" s="65" t="s">
        <v>71</v>
      </c>
      <c r="C14" s="67" t="s">
        <v>72</v>
      </c>
      <c r="D14" s="67" t="s">
        <v>72</v>
      </c>
    </row>
    <row r="15" spans="1:4" ht="12.75">
      <c r="A15" s="9" t="s">
        <v>12</v>
      </c>
      <c r="B15" s="59"/>
      <c r="C15" s="61"/>
      <c r="D15" s="61"/>
    </row>
    <row r="16" spans="1:4" ht="36">
      <c r="A16" s="23" t="s">
        <v>24</v>
      </c>
      <c r="B16" s="61">
        <v>97.75</v>
      </c>
      <c r="C16" s="66" t="s">
        <v>74</v>
      </c>
      <c r="D16" s="61">
        <v>1</v>
      </c>
    </row>
    <row r="17" spans="1:4" ht="36">
      <c r="A17" s="9" t="s">
        <v>62</v>
      </c>
      <c r="B17" s="61">
        <v>100</v>
      </c>
      <c r="C17" s="61" t="s">
        <v>74</v>
      </c>
      <c r="D17" s="61">
        <v>1</v>
      </c>
    </row>
    <row r="18" spans="1:4" ht="36">
      <c r="A18" s="9" t="s">
        <v>63</v>
      </c>
      <c r="B18" s="61">
        <v>100</v>
      </c>
      <c r="C18" s="61" t="s">
        <v>74</v>
      </c>
      <c r="D18" s="61">
        <v>1</v>
      </c>
    </row>
    <row r="19" spans="1:4" ht="60">
      <c r="A19" s="24" t="s">
        <v>17</v>
      </c>
      <c r="B19" s="59">
        <v>97.5</v>
      </c>
      <c r="C19" s="61" t="s">
        <v>74</v>
      </c>
      <c r="D19" s="61">
        <v>0.9</v>
      </c>
    </row>
    <row r="20" spans="1:4" ht="36">
      <c r="A20" s="24" t="s">
        <v>16</v>
      </c>
      <c r="B20" s="61">
        <v>83.4</v>
      </c>
      <c r="C20" s="61" t="s">
        <v>74</v>
      </c>
      <c r="D20" s="61">
        <v>0.73</v>
      </c>
    </row>
    <row r="21" spans="1:4" ht="39" customHeight="1">
      <c r="A21" s="24" t="s">
        <v>81</v>
      </c>
      <c r="B21" s="59">
        <v>67</v>
      </c>
      <c r="C21" s="68" t="s">
        <v>73</v>
      </c>
      <c r="D21" s="61"/>
    </row>
    <row r="22" spans="1:4" ht="25.5">
      <c r="A22" s="37" t="s">
        <v>25</v>
      </c>
      <c r="B22" s="61">
        <v>58.95</v>
      </c>
      <c r="C22" s="68" t="s">
        <v>73</v>
      </c>
      <c r="D22" s="61">
        <v>0.38</v>
      </c>
    </row>
    <row r="23" spans="1:4" ht="36">
      <c r="A23" s="37" t="s">
        <v>60</v>
      </c>
      <c r="B23" s="61">
        <v>75.05</v>
      </c>
      <c r="C23" s="68" t="s">
        <v>73</v>
      </c>
      <c r="D23" s="61">
        <v>1</v>
      </c>
    </row>
    <row r="24" spans="1:4" ht="48">
      <c r="A24" s="29" t="s">
        <v>82</v>
      </c>
      <c r="B24" s="61">
        <v>85</v>
      </c>
      <c r="C24" s="61" t="s">
        <v>74</v>
      </c>
      <c r="D24" s="61"/>
    </row>
    <row r="25" spans="1:4" ht="12.75">
      <c r="A25" s="9" t="s">
        <v>12</v>
      </c>
      <c r="B25" s="59"/>
      <c r="C25" s="61"/>
      <c r="D25" s="61"/>
    </row>
    <row r="26" spans="1:4" ht="24">
      <c r="A26" s="37" t="s">
        <v>4</v>
      </c>
      <c r="B26" s="61">
        <v>84.5</v>
      </c>
      <c r="C26" s="61" t="s">
        <v>74</v>
      </c>
      <c r="D26" s="61">
        <v>0.75</v>
      </c>
    </row>
    <row r="27" spans="1:4" ht="24">
      <c r="A27" s="20" t="s">
        <v>5</v>
      </c>
      <c r="B27" s="61">
        <v>84.4</v>
      </c>
      <c r="C27" s="61" t="s">
        <v>74</v>
      </c>
      <c r="D27" s="61">
        <v>0.72</v>
      </c>
    </row>
    <row r="28" spans="1:4" ht="24">
      <c r="A28" s="9" t="s">
        <v>6</v>
      </c>
      <c r="B28" s="61">
        <v>81</v>
      </c>
      <c r="C28" s="61" t="s">
        <v>74</v>
      </c>
      <c r="D28" s="61">
        <v>0.8</v>
      </c>
    </row>
    <row r="29" spans="1:4" ht="24">
      <c r="A29" s="9" t="s">
        <v>7</v>
      </c>
      <c r="B29" s="61">
        <v>100</v>
      </c>
      <c r="C29" s="61" t="s">
        <v>74</v>
      </c>
      <c r="D29" s="61">
        <v>1</v>
      </c>
    </row>
    <row r="30" spans="1:4" ht="48">
      <c r="A30" s="9" t="s">
        <v>19</v>
      </c>
      <c r="B30" s="61">
        <v>75</v>
      </c>
      <c r="C30" s="66" t="s">
        <v>73</v>
      </c>
      <c r="D30" s="61">
        <v>0</v>
      </c>
    </row>
    <row r="31" spans="1:4" ht="24">
      <c r="A31" s="23" t="s">
        <v>8</v>
      </c>
      <c r="B31" s="59">
        <v>94.5</v>
      </c>
      <c r="C31" s="61" t="s">
        <v>74</v>
      </c>
      <c r="D31" s="61">
        <v>1</v>
      </c>
    </row>
    <row r="32" spans="1:4" ht="48">
      <c r="A32" s="23" t="s">
        <v>9</v>
      </c>
      <c r="B32" s="61">
        <v>75.6</v>
      </c>
      <c r="C32" s="66" t="s">
        <v>73</v>
      </c>
      <c r="D32" s="61">
        <v>0.5</v>
      </c>
    </row>
    <row r="33" spans="1:4" ht="47.25" customHeight="1">
      <c r="A33" s="29" t="s">
        <v>80</v>
      </c>
      <c r="B33" s="59">
        <v>87.55</v>
      </c>
      <c r="C33" s="61" t="s">
        <v>74</v>
      </c>
      <c r="D33" s="61"/>
    </row>
    <row r="34" spans="1:4" ht="36">
      <c r="A34" s="20" t="s">
        <v>65</v>
      </c>
      <c r="B34" s="61">
        <v>87.4</v>
      </c>
      <c r="C34" s="61" t="s">
        <v>74</v>
      </c>
      <c r="D34" s="61">
        <v>0.67</v>
      </c>
    </row>
    <row r="35" spans="1:4" ht="24">
      <c r="A35" s="20" t="s">
        <v>64</v>
      </c>
      <c r="B35" s="59">
        <v>85.5</v>
      </c>
      <c r="C35" s="61" t="s">
        <v>74</v>
      </c>
      <c r="D35" s="61">
        <v>0.5</v>
      </c>
    </row>
    <row r="36" spans="1:4" ht="25.5">
      <c r="A36" s="20" t="s">
        <v>66</v>
      </c>
      <c r="B36" s="61">
        <v>77.3</v>
      </c>
      <c r="C36" s="68" t="s">
        <v>73</v>
      </c>
      <c r="D36" s="61">
        <v>0.33</v>
      </c>
    </row>
    <row r="37" spans="1:4" ht="24">
      <c r="A37" s="20" t="s">
        <v>67</v>
      </c>
      <c r="B37" s="59">
        <v>100</v>
      </c>
      <c r="C37" s="61" t="s">
        <v>74</v>
      </c>
      <c r="D37" s="61">
        <v>1</v>
      </c>
    </row>
    <row r="38" spans="1:4" ht="51" customHeight="1">
      <c r="A38" s="29" t="s">
        <v>84</v>
      </c>
      <c r="B38" s="61">
        <v>96</v>
      </c>
      <c r="C38" s="61" t="s">
        <v>74</v>
      </c>
      <c r="D38" s="61"/>
    </row>
    <row r="39" spans="1:4" ht="12.75">
      <c r="A39" s="9" t="s">
        <v>12</v>
      </c>
      <c r="B39" s="59"/>
      <c r="C39" s="61"/>
      <c r="D39" s="61"/>
    </row>
    <row r="40" spans="1:4" ht="36">
      <c r="A40" s="23" t="s">
        <v>20</v>
      </c>
      <c r="B40" s="61">
        <v>97.6</v>
      </c>
      <c r="C40" s="61" t="s">
        <v>74</v>
      </c>
      <c r="D40" s="61">
        <v>0.92</v>
      </c>
    </row>
    <row r="41" spans="1:4" ht="36">
      <c r="A41" s="23" t="s">
        <v>41</v>
      </c>
      <c r="B41" s="61">
        <v>97</v>
      </c>
      <c r="C41" s="61" t="s">
        <v>74</v>
      </c>
      <c r="D41" s="61">
        <v>1</v>
      </c>
    </row>
    <row r="42" spans="1:4" ht="24">
      <c r="A42" s="53" t="s">
        <v>23</v>
      </c>
      <c r="B42" s="59">
        <v>93.5</v>
      </c>
      <c r="C42" s="61" t="s">
        <v>74</v>
      </c>
      <c r="D42" s="61">
        <v>0.89</v>
      </c>
    </row>
    <row r="43" spans="1:4" ht="24">
      <c r="A43" s="29" t="s">
        <v>11</v>
      </c>
      <c r="B43" s="61">
        <v>100</v>
      </c>
      <c r="C43" s="61" t="s">
        <v>74</v>
      </c>
      <c r="D43" s="61">
        <v>1</v>
      </c>
    </row>
    <row r="44" spans="1:4" ht="36">
      <c r="A44" s="29" t="s">
        <v>43</v>
      </c>
      <c r="B44" s="59">
        <v>100</v>
      </c>
      <c r="C44" s="61" t="s">
        <v>74</v>
      </c>
      <c r="D44" s="61">
        <v>1</v>
      </c>
    </row>
    <row r="45" spans="1:4" ht="81.75" customHeight="1">
      <c r="A45" s="29" t="s">
        <v>44</v>
      </c>
      <c r="B45" s="62">
        <v>40</v>
      </c>
      <c r="C45" s="66" t="s">
        <v>75</v>
      </c>
      <c r="D45" s="61">
        <v>0</v>
      </c>
    </row>
    <row r="46" spans="1:4" ht="48">
      <c r="A46" s="29" t="s">
        <v>48</v>
      </c>
      <c r="B46" s="61">
        <v>40</v>
      </c>
      <c r="C46" s="66" t="s">
        <v>75</v>
      </c>
      <c r="D46" s="61">
        <v>0</v>
      </c>
    </row>
    <row r="47" spans="1:4" ht="51.75" customHeight="1">
      <c r="A47" s="29" t="s">
        <v>85</v>
      </c>
      <c r="B47" s="61">
        <v>54.3</v>
      </c>
      <c r="C47" s="68" t="s">
        <v>73</v>
      </c>
      <c r="D47" s="61"/>
    </row>
    <row r="48" spans="1:4" ht="36">
      <c r="A48" s="53" t="s">
        <v>69</v>
      </c>
      <c r="B48" s="60">
        <v>57.6</v>
      </c>
      <c r="C48" s="68" t="s">
        <v>73</v>
      </c>
      <c r="D48" s="61">
        <v>0.2</v>
      </c>
    </row>
    <row r="49" spans="1:4" ht="36">
      <c r="A49" s="53" t="s">
        <v>70</v>
      </c>
      <c r="B49" s="60">
        <v>51</v>
      </c>
      <c r="C49" s="68" t="s">
        <v>73</v>
      </c>
      <c r="D49" s="61">
        <v>1</v>
      </c>
    </row>
    <row r="50" spans="1:4" ht="36">
      <c r="A50" s="29" t="s">
        <v>68</v>
      </c>
      <c r="B50" s="60">
        <v>95</v>
      </c>
      <c r="C50" s="61" t="s">
        <v>74</v>
      </c>
      <c r="D50" s="61">
        <v>0.8</v>
      </c>
    </row>
    <row r="51" spans="1:4" ht="14.25">
      <c r="A51" s="54"/>
      <c r="B51" s="60"/>
      <c r="C51" s="61"/>
      <c r="D51" s="61"/>
    </row>
  </sheetData>
  <sheetProtection/>
  <mergeCells count="6">
    <mergeCell ref="A1:D1"/>
    <mergeCell ref="A2:D4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2016-04-21T12:29:39Z</cp:lastPrinted>
  <dcterms:created xsi:type="dcterms:W3CDTF">1996-10-08T23:32:33Z</dcterms:created>
  <dcterms:modified xsi:type="dcterms:W3CDTF">2016-04-21T12:30:54Z</dcterms:modified>
  <cp:category/>
  <cp:version/>
  <cp:contentType/>
  <cp:contentStatus/>
</cp:coreProperties>
</file>