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430" yWindow="65521" windowWidth="8415" windowHeight="10095" activeTab="0"/>
  </bookViews>
  <sheets>
    <sheet name="РАЗДЕЛЫ" sheetId="1" r:id="rId1"/>
  </sheets>
  <definedNames>
    <definedName name="_xlnm._FilterDatabase" localSheetId="0" hidden="1">'РАЗДЕЛЫ'!$D$1:$D$1867</definedName>
    <definedName name="_xlnm.Print_Titles" localSheetId="0">'РАЗДЕЛЫ'!$9:$9</definedName>
    <definedName name="_xlnm.Print_Area" localSheetId="0">'РАЗДЕЛЫ'!$A$1:$H$363</definedName>
  </definedNames>
  <calcPr fullCalcOnLoad="1"/>
</workbook>
</file>

<file path=xl/sharedStrings.xml><?xml version="1.0" encoding="utf-8"?>
<sst xmlns="http://schemas.openxmlformats.org/spreadsheetml/2006/main" count="1365" uniqueCount="358">
  <si>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</si>
  <si>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</si>
  <si>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</si>
  <si>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</si>
  <si>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</si>
  <si>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</si>
  <si>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</si>
  <si>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</si>
  <si>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</si>
  <si>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</si>
  <si>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</si>
  <si>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</si>
  <si>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</si>
  <si>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</si>
  <si>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</si>
  <si>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</si>
  <si>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</si>
  <si>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</si>
  <si>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</si>
  <si>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</si>
  <si>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</si>
  <si>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</si>
  <si>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</si>
  <si>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</si>
  <si>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</si>
  <si>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</si>
  <si>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</si>
  <si>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</si>
  <si>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</si>
  <si>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</si>
  <si>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</si>
  <si>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</si>
  <si>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</si>
  <si>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</si>
  <si>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</si>
  <si>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</si>
  <si>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</si>
  <si>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</si>
  <si>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</si>
  <si>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</si>
  <si>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</si>
  <si>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</si>
  <si>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</si>
  <si>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</si>
  <si>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</si>
  <si>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</si>
  <si>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</si>
  <si>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</si>
  <si>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</si>
  <si>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</si>
  <si>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</si>
  <si>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</si>
  <si>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</si>
  <si>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</si>
  <si>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</si>
  <si>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</si>
  <si>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</si>
  <si>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</si>
  <si>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</si>
  <si>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</si>
  <si>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</si>
  <si>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</si>
  <si>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</si>
  <si>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</si>
  <si>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</si>
  <si>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</si>
  <si>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</si>
  <si>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</si>
  <si>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</si>
  <si>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</si>
  <si>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</si>
  <si>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</si>
  <si>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</si>
  <si>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</si>
  <si>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</si>
  <si>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</si>
  <si>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</si>
  <si>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</si>
  <si>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</si>
  <si>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</si>
  <si>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</si>
  <si>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</si>
  <si>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</si>
  <si>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</si>
  <si>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</si>
  <si>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</si>
  <si>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</si>
  <si>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</si>
  <si>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</si>
  <si>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</si>
  <si>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</si>
  <si>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</si>
  <si>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</si>
  <si>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</si>
  <si>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</si>
  <si>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</si>
  <si>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</si>
  <si>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</si>
  <si>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</si>
  <si>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</si>
  <si>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</si>
  <si>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</si>
  <si>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</si>
  <si>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</si>
  <si>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</si>
  <si>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</si>
  <si>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</si>
  <si>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</si>
  <si>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</si>
  <si>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</si>
  <si>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</si>
  <si>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</si>
  <si>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</si>
  <si>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</si>
  <si>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</si>
  <si>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</si>
  <si>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</si>
  <si>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</si>
  <si>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</si>
  <si>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</si>
  <si>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</si>
  <si>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</si>
  <si>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</si>
  <si>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</si>
  <si>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</si>
  <si>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</si>
  <si>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</si>
  <si>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</si>
  <si>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</si>
  <si>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</si>
  <si>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</si>
  <si>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</si>
  <si>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</si>
  <si>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</si>
  <si>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</si>
  <si>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</si>
  <si>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</si>
  <si>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</si>
  <si>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</si>
  <si>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</si>
  <si>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</si>
  <si>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</si>
  <si>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</si>
  <si>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</si>
  <si>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</si>
  <si>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</si>
  <si>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</si>
  <si>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</si>
  <si>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</si>
  <si>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</si>
  <si>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</si>
  <si>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</si>
  <si>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</si>
  <si>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</si>
  <si>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</si>
  <si>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</si>
  <si>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</si>
  <si>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</si>
  <si>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</si>
  <si>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</si>
  <si>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</si>
  <si>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</si>
  <si>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</si>
  <si>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</si>
  <si>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</si>
  <si>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</si>
  <si>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</si>
  <si>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</si>
  <si>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</si>
  <si>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</si>
  <si>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</si>
  <si>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</si>
  <si>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</si>
  <si>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</si>
  <si>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</si>
  <si>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</si>
  <si>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</si>
  <si>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</si>
  <si>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</si>
  <si>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</si>
  <si>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</si>
  <si>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</si>
  <si>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</si>
  <si>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</si>
  <si>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</si>
  <si>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</si>
  <si>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</si>
  <si>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</si>
  <si>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</si>
  <si>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</si>
  <si>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</si>
  <si>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</si>
  <si>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</si>
  <si>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</si>
  <si>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</si>
  <si>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</si>
  <si>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</si>
  <si>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</si>
  <si>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</si>
  <si>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</si>
  <si>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</si>
  <si>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</si>
  <si>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</si>
  <si>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</si>
  <si>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</si>
  <si>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</si>
  <si>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</si>
  <si>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</si>
  <si>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</si>
  <si>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</si>
  <si>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</si>
  <si>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</si>
  <si>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</si>
  <si>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</si>
  <si>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</si>
  <si>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</si>
  <si>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</si>
  <si>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</si>
  <si>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</si>
  <si>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</si>
  <si>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</si>
  <si>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</si>
  <si>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</si>
  <si>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</si>
  <si>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</si>
  <si>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</si>
  <si>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</si>
  <si>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</si>
  <si>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</si>
  <si>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</si>
  <si>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</si>
  <si>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</si>
  <si>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</si>
  <si>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</si>
  <si>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</si>
  <si>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</si>
  <si>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</si>
  <si>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</si>
  <si>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</si>
  <si>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</si>
  <si>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</si>
  <si>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</si>
  <si>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</si>
  <si>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</si>
  <si>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</si>
  <si>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</si>
  <si>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</si>
  <si>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</si>
  <si>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</si>
  <si>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</si>
  <si>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</si>
  <si>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</si>
  <si>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</si>
  <si>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</si>
  <si>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</si>
  <si>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</si>
  <si>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</si>
  <si>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</si>
  <si>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</si>
  <si>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</si>
  <si>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</si>
  <si>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</si>
  <si>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</si>
  <si>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</si>
  <si>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</si>
  <si>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</si>
  <si>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</si>
  <si>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</si>
  <si>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</si>
  <si>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</si>
  <si>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</si>
  <si>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</si>
  <si>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</si>
  <si>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</si>
  <si>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</si>
  <si>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</si>
  <si>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</si>
  <si>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</si>
  <si>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</si>
  <si>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</si>
  <si>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</si>
  <si>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</si>
  <si>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</si>
  <si>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</si>
  <si>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</si>
  <si>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</si>
  <si>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</si>
  <si>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</si>
  <si>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</si>
  <si>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</si>
  <si>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</si>
  <si>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</si>
  <si>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</si>
  <si>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</si>
  <si>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</si>
  <si>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</si>
  <si>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</si>
  <si>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</si>
  <si>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</si>
  <si>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</si>
  <si>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</si>
  <si>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</si>
  <si>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</si>
  <si>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</si>
  <si>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</si>
  <si>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</si>
  <si>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</si>
  <si>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</si>
  <si>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</si>
  <si>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2022 год                                                                                                                                                       и на плановый период 2023 и 2024 годов </t>
  </si>
  <si>
    <t>2024 год</t>
  </si>
  <si>
    <t xml:space="preserve">                                      Приложение 7</t>
  </si>
  <si>
    <t>92 0 00 75300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</si>
  <si>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</si>
  <si>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</si>
  <si>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</si>
  <si>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</si>
  <si>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</si>
  <si>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</si>
  <si>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</si>
  <si>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</si>
  <si>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</si>
  <si>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</si>
  <si>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00 L3041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</si>
  <si>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</si>
  <si>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</si>
  <si>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</si>
  <si>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</si>
  <si>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</si>
  <si>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</si>
  <si>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</si>
  <si>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</si>
  <si>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</si>
  <si>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94 0 00 00000</t>
  </si>
  <si>
    <t>94 0 00 64220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</si>
  <si>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</si>
  <si>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Шимского муниципального района   на   2022 год </t>
  </si>
  <si>
    <t xml:space="preserve">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</si>
  <si>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и на плановый период  2023  и  2024 годов" 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</si>
  <si>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</si>
  <si>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</si>
  <si>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</si>
  <si>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</si>
  <si>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</si>
  <si>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</si>
  <si>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</si>
  <si>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</si>
  <si>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</si>
  <si>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Поддержка отрасли культуры (государственная поддержка лучших работников сельских учреждений культуры)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</si>
  <si>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</si>
  <si>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</si>
  <si>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</si>
  <si>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</si>
  <si>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</si>
  <si>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</si>
  <si>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</si>
  <si>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75 1 00 62850</t>
  </si>
  <si>
    <t>Проведение ремонтных работ в зданиях и сооружениях, обеспечивающих водоснабжение и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</si>
</sst>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67"/>
  <sheetViews>
    <sheetView showGridLines="0" tabSelected="1" view="pageBreakPreview" zoomScaleSheetLayoutView="100" workbookViewId="0" topLeftCell="A32">
      <selection activeCell="F46" sqref="F46"/>
    </sheetView>
  </sheetViews>
  <sheetFormatPr defaultColWidth="9.00390625" defaultRowHeight="14.25" customHeight="1"/>
  <cols>
    <col min="1" max="1" width="76.375" style="11" customWidth="1"/>
    <col min="2" max="2" width="4.625" style="12" customWidth="1"/>
    <col min="3" max="3" width="4.375" style="12" customWidth="1"/>
    <col min="4" max="4" width="15.875" style="12" customWidth="1"/>
    <col min="5" max="5" width="5.00390625" style="12" customWidth="1"/>
    <col min="6" max="6" width="11.875" style="12" customWidth="1"/>
    <col min="7" max="7" width="10.00390625" style="12" customWidth="1"/>
    <col min="8" max="8" width="11.75390625" style="13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6"/>
      <c r="B1" s="37"/>
      <c r="C1" s="37"/>
      <c r="D1" s="100" t="s">
        <v>311</v>
      </c>
      <c r="E1" s="100"/>
      <c r="F1" s="100"/>
      <c r="G1" s="100"/>
      <c r="H1" s="100"/>
      <c r="I1" s="1"/>
      <c r="J1" s="1"/>
      <c r="K1" s="1"/>
      <c r="L1" s="1"/>
      <c r="M1" s="1"/>
      <c r="N1" s="1"/>
      <c r="O1" s="1"/>
    </row>
    <row r="2" spans="1:15" ht="14.25" customHeight="1">
      <c r="A2" s="102" t="s">
        <v>337</v>
      </c>
      <c r="B2" s="102"/>
      <c r="C2" s="102"/>
      <c r="D2" s="102"/>
      <c r="E2" s="102"/>
      <c r="F2" s="102"/>
      <c r="G2" s="102"/>
      <c r="H2" s="102"/>
      <c r="I2" s="1"/>
      <c r="J2" s="1"/>
      <c r="K2" s="1"/>
      <c r="L2" s="1"/>
      <c r="M2" s="1"/>
      <c r="N2" s="1"/>
      <c r="O2" s="1"/>
    </row>
    <row r="3" spans="1:15" ht="14.25" customHeight="1">
      <c r="A3" s="103" t="s">
        <v>336</v>
      </c>
      <c r="B3" s="103"/>
      <c r="C3" s="103"/>
      <c r="D3" s="103"/>
      <c r="E3" s="103"/>
      <c r="F3" s="103"/>
      <c r="G3" s="103"/>
      <c r="H3" s="103"/>
      <c r="I3" s="1"/>
      <c r="J3" s="1"/>
      <c r="K3" s="1"/>
      <c r="L3" s="1"/>
      <c r="M3" s="1"/>
      <c r="N3" s="1"/>
      <c r="O3" s="1"/>
    </row>
    <row r="4" spans="1:15" ht="14.25" customHeight="1">
      <c r="A4" s="101" t="s">
        <v>338</v>
      </c>
      <c r="B4" s="101"/>
      <c r="C4" s="101"/>
      <c r="D4" s="101"/>
      <c r="E4" s="101"/>
      <c r="F4" s="101"/>
      <c r="G4" s="101"/>
      <c r="H4" s="101"/>
      <c r="I4" s="1"/>
      <c r="J4" s="1"/>
      <c r="K4" s="1"/>
      <c r="L4" s="1"/>
      <c r="M4" s="1"/>
      <c r="N4" s="1"/>
      <c r="O4" s="1"/>
    </row>
    <row r="5" spans="1:15" ht="14.25" customHeight="1">
      <c r="A5" s="101"/>
      <c r="B5" s="101"/>
      <c r="C5" s="101"/>
      <c r="D5" s="101"/>
      <c r="E5" s="101"/>
      <c r="F5" s="101"/>
      <c r="G5" s="101"/>
      <c r="H5" s="101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99" t="s">
        <v>309</v>
      </c>
      <c r="B6" s="99"/>
      <c r="C6" s="99"/>
      <c r="D6" s="99"/>
      <c r="E6" s="99"/>
      <c r="F6" s="99"/>
      <c r="G6" s="99"/>
      <c r="H6" s="99"/>
    </row>
    <row r="7" spans="1:8" s="6" customFormat="1" ht="16.5" customHeight="1">
      <c r="A7" s="99"/>
      <c r="B7" s="99"/>
      <c r="C7" s="99"/>
      <c r="D7" s="99"/>
      <c r="E7" s="99"/>
      <c r="F7" s="99"/>
      <c r="G7" s="99"/>
      <c r="H7" s="99"/>
    </row>
    <row r="8" spans="1:15" ht="14.25" customHeight="1">
      <c r="A8" s="38"/>
      <c r="B8" s="17"/>
      <c r="C8" s="17"/>
      <c r="D8" s="17"/>
      <c r="E8" s="17"/>
      <c r="F8" s="39"/>
      <c r="G8" s="98" t="s">
        <v>102</v>
      </c>
      <c r="H8" s="98"/>
      <c r="I8" s="1"/>
      <c r="J8" s="1"/>
      <c r="K8" s="1"/>
      <c r="L8" s="1"/>
      <c r="M8" s="1"/>
      <c r="N8" s="1"/>
      <c r="O8" s="1"/>
    </row>
    <row r="9" spans="1:15" ht="14.25" customHeight="1">
      <c r="A9" s="40" t="s">
        <v>14</v>
      </c>
      <c r="B9" s="41" t="s">
        <v>6</v>
      </c>
      <c r="C9" s="42" t="s">
        <v>19</v>
      </c>
      <c r="D9" s="42" t="s">
        <v>120</v>
      </c>
      <c r="E9" s="42" t="s">
        <v>20</v>
      </c>
      <c r="F9" s="43" t="s">
        <v>201</v>
      </c>
      <c r="G9" s="44" t="s">
        <v>299</v>
      </c>
      <c r="H9" s="45" t="s">
        <v>310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9" t="s">
        <v>32</v>
      </c>
      <c r="B10" s="30" t="s">
        <v>21</v>
      </c>
      <c r="C10" s="30"/>
      <c r="D10" s="30"/>
      <c r="E10" s="30"/>
      <c r="F10" s="46">
        <f>F12+F15+F27+F32+F49+F53</f>
        <v>52905.90000000001</v>
      </c>
      <c r="G10" s="46">
        <f>G12+G15+G27+G32+G49+G53</f>
        <v>52289.8</v>
      </c>
      <c r="H10" s="46">
        <f>H12+H15+H27+H32+H49+H53</f>
        <v>55805.2</v>
      </c>
    </row>
    <row r="11" spans="1:15" ht="14.25" customHeight="1">
      <c r="A11" s="47" t="s">
        <v>38</v>
      </c>
      <c r="B11" s="48"/>
      <c r="C11" s="48"/>
      <c r="D11" s="48"/>
      <c r="E11" s="17"/>
      <c r="F11" s="49"/>
      <c r="G11" s="49"/>
      <c r="H11" s="49"/>
      <c r="I11" s="1"/>
      <c r="J11" s="1"/>
      <c r="K11" s="1"/>
      <c r="L11" s="1"/>
      <c r="M11" s="1"/>
      <c r="N11" s="1"/>
      <c r="O11" s="1"/>
    </row>
    <row r="12" spans="1:15" ht="14.25" customHeight="1">
      <c r="A12" s="47" t="s">
        <v>7</v>
      </c>
      <c r="B12" s="50" t="str">
        <f>B$10</f>
        <v>01</v>
      </c>
      <c r="C12" s="51" t="s">
        <v>22</v>
      </c>
      <c r="D12" s="48"/>
      <c r="E12" s="17"/>
      <c r="F12" s="31">
        <f aca="true" t="shared" si="0" ref="F12:H13">F13</f>
        <v>1583.1</v>
      </c>
      <c r="G12" s="31">
        <f t="shared" si="0"/>
        <v>1583.1</v>
      </c>
      <c r="H12" s="31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3" t="s">
        <v>42</v>
      </c>
      <c r="B13" s="54" t="str">
        <f>B$10</f>
        <v>01</v>
      </c>
      <c r="C13" s="16" t="s">
        <v>22</v>
      </c>
      <c r="D13" s="20" t="s">
        <v>121</v>
      </c>
      <c r="E13" s="30"/>
      <c r="F13" s="33">
        <f t="shared" si="0"/>
        <v>1583.1</v>
      </c>
      <c r="G13" s="33">
        <f t="shared" si="0"/>
        <v>1583.1</v>
      </c>
      <c r="H13" s="33">
        <f t="shared" si="0"/>
        <v>1583.1</v>
      </c>
    </row>
    <row r="14" spans="1:8" s="7" customFormat="1" ht="15.75" customHeight="1">
      <c r="A14" s="34" t="s">
        <v>60</v>
      </c>
      <c r="B14" s="20" t="s">
        <v>21</v>
      </c>
      <c r="C14" s="20" t="s">
        <v>22</v>
      </c>
      <c r="D14" s="20" t="s">
        <v>122</v>
      </c>
      <c r="E14" s="16" t="s">
        <v>61</v>
      </c>
      <c r="F14" s="33">
        <v>1583.1</v>
      </c>
      <c r="G14" s="33">
        <v>1583.1</v>
      </c>
      <c r="H14" s="33">
        <v>1583.1</v>
      </c>
    </row>
    <row r="15" spans="1:8" s="2" customFormat="1" ht="35.25" customHeight="1">
      <c r="A15" s="55" t="s">
        <v>349</v>
      </c>
      <c r="B15" s="56" t="str">
        <f>B$10</f>
        <v>01</v>
      </c>
      <c r="C15" s="30" t="s">
        <v>30</v>
      </c>
      <c r="D15" s="30"/>
      <c r="E15" s="30"/>
      <c r="F15" s="87">
        <f aca="true" t="shared" si="1" ref="F15:H16">F16</f>
        <v>26950.7</v>
      </c>
      <c r="G15" s="87">
        <f t="shared" si="1"/>
        <v>26950.3</v>
      </c>
      <c r="H15" s="87">
        <f t="shared" si="1"/>
        <v>26950.3</v>
      </c>
    </row>
    <row r="16" spans="1:15" ht="30" customHeight="1">
      <c r="A16" s="22" t="s">
        <v>170</v>
      </c>
      <c r="B16" s="20" t="s">
        <v>21</v>
      </c>
      <c r="C16" s="20" t="s">
        <v>30</v>
      </c>
      <c r="D16" s="20" t="s">
        <v>123</v>
      </c>
      <c r="E16" s="16"/>
      <c r="F16" s="33">
        <f t="shared" si="1"/>
        <v>26950.7</v>
      </c>
      <c r="G16" s="33">
        <f t="shared" si="1"/>
        <v>26950.3</v>
      </c>
      <c r="H16" s="33">
        <f t="shared" si="1"/>
        <v>26950.3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2" t="s">
        <v>66</v>
      </c>
      <c r="B17" s="20" t="s">
        <v>21</v>
      </c>
      <c r="C17" s="20" t="s">
        <v>30</v>
      </c>
      <c r="D17" s="57" t="s">
        <v>124</v>
      </c>
      <c r="E17" s="16"/>
      <c r="F17" s="33">
        <f>F18+F25+F22</f>
        <v>26950.7</v>
      </c>
      <c r="G17" s="33">
        <f>G18+G25+G22</f>
        <v>26950.3</v>
      </c>
      <c r="H17" s="33">
        <f>H18+H25+H22</f>
        <v>26950.3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8" t="s">
        <v>62</v>
      </c>
      <c r="B18" s="20" t="s">
        <v>21</v>
      </c>
      <c r="C18" s="20" t="s">
        <v>30</v>
      </c>
      <c r="D18" s="57" t="s">
        <v>204</v>
      </c>
      <c r="E18" s="16"/>
      <c r="F18" s="33">
        <f>F19+F20+F21</f>
        <v>25026.4</v>
      </c>
      <c r="G18" s="33">
        <f>G19+G20+G21</f>
        <v>25026</v>
      </c>
      <c r="H18" s="33">
        <f>H19+H20+H21</f>
        <v>25026</v>
      </c>
      <c r="I18" s="1"/>
      <c r="J18" s="1"/>
      <c r="K18" s="1"/>
      <c r="L18" s="1"/>
      <c r="M18" s="1"/>
      <c r="N18" s="1"/>
      <c r="O18" s="1"/>
    </row>
    <row r="19" spans="1:15" ht="18" customHeight="1">
      <c r="A19" s="34" t="s">
        <v>60</v>
      </c>
      <c r="B19" s="20" t="s">
        <v>21</v>
      </c>
      <c r="C19" s="20" t="s">
        <v>30</v>
      </c>
      <c r="D19" s="57" t="s">
        <v>204</v>
      </c>
      <c r="E19" s="16" t="s">
        <v>61</v>
      </c>
      <c r="F19" s="33">
        <v>24228.3</v>
      </c>
      <c r="G19" s="33">
        <v>24228.3</v>
      </c>
      <c r="H19" s="33">
        <v>24228.3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34" t="s">
        <v>63</v>
      </c>
      <c r="B20" s="20" t="s">
        <v>21</v>
      </c>
      <c r="C20" s="20" t="s">
        <v>30</v>
      </c>
      <c r="D20" s="57" t="s">
        <v>204</v>
      </c>
      <c r="E20" s="16" t="s">
        <v>64</v>
      </c>
      <c r="F20" s="33">
        <v>595.7</v>
      </c>
      <c r="G20" s="33">
        <v>595.3</v>
      </c>
      <c r="H20" s="33">
        <v>595.3</v>
      </c>
      <c r="I20" s="1"/>
      <c r="J20" s="1"/>
      <c r="K20" s="1"/>
      <c r="L20" s="1"/>
      <c r="M20" s="1"/>
      <c r="N20" s="1"/>
      <c r="O20" s="1"/>
    </row>
    <row r="21" spans="1:15" ht="18.75" customHeight="1">
      <c r="A21" s="34" t="s">
        <v>69</v>
      </c>
      <c r="B21" s="20" t="s">
        <v>21</v>
      </c>
      <c r="C21" s="20" t="s">
        <v>30</v>
      </c>
      <c r="D21" s="57" t="s">
        <v>204</v>
      </c>
      <c r="E21" s="16" t="s">
        <v>98</v>
      </c>
      <c r="F21" s="33">
        <v>202.4</v>
      </c>
      <c r="G21" s="33">
        <v>202.4</v>
      </c>
      <c r="H21" s="33">
        <v>202.4</v>
      </c>
      <c r="I21" s="1"/>
      <c r="J21" s="1"/>
      <c r="K21" s="1"/>
      <c r="L21" s="1"/>
      <c r="M21" s="1"/>
      <c r="N21" s="1"/>
      <c r="O21" s="1"/>
    </row>
    <row r="22" spans="1:15" ht="39" customHeight="1">
      <c r="A22" s="34" t="s">
        <v>163</v>
      </c>
      <c r="B22" s="20" t="s">
        <v>21</v>
      </c>
      <c r="C22" s="20" t="s">
        <v>30</v>
      </c>
      <c r="D22" s="20" t="s">
        <v>203</v>
      </c>
      <c r="E22" s="16"/>
      <c r="F22" s="33">
        <f>F23+F24</f>
        <v>97.2</v>
      </c>
      <c r="G22" s="33">
        <f>G23+G24</f>
        <v>97.2</v>
      </c>
      <c r="H22" s="33">
        <f>H23+H24</f>
        <v>97.2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34" t="s">
        <v>60</v>
      </c>
      <c r="B23" s="20" t="s">
        <v>21</v>
      </c>
      <c r="C23" s="20" t="s">
        <v>30</v>
      </c>
      <c r="D23" s="20" t="s">
        <v>203</v>
      </c>
      <c r="E23" s="16" t="s">
        <v>61</v>
      </c>
      <c r="F23" s="33">
        <v>94.9</v>
      </c>
      <c r="G23" s="33">
        <v>94.9</v>
      </c>
      <c r="H23" s="33">
        <v>94.9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34" t="s">
        <v>63</v>
      </c>
      <c r="B24" s="20" t="s">
        <v>21</v>
      </c>
      <c r="C24" s="20" t="s">
        <v>30</v>
      </c>
      <c r="D24" s="20" t="s">
        <v>203</v>
      </c>
      <c r="E24" s="16" t="s">
        <v>64</v>
      </c>
      <c r="F24" s="33">
        <v>2.3</v>
      </c>
      <c r="G24" s="33">
        <v>2.3</v>
      </c>
      <c r="H24" s="33">
        <v>2.3</v>
      </c>
      <c r="I24" s="1"/>
      <c r="J24" s="1"/>
      <c r="K24" s="1"/>
      <c r="L24" s="1"/>
      <c r="M24" s="1"/>
      <c r="N24" s="1"/>
      <c r="O24" s="1"/>
    </row>
    <row r="25" spans="1:15" ht="34.5" customHeight="1">
      <c r="A25" s="19" t="s">
        <v>65</v>
      </c>
      <c r="B25" s="20" t="s">
        <v>21</v>
      </c>
      <c r="C25" s="20" t="s">
        <v>30</v>
      </c>
      <c r="D25" s="57" t="s">
        <v>202</v>
      </c>
      <c r="E25" s="16"/>
      <c r="F25" s="33">
        <f>F26</f>
        <v>1827.1</v>
      </c>
      <c r="G25" s="33">
        <f>G26</f>
        <v>1827.1</v>
      </c>
      <c r="H25" s="33">
        <f>H26</f>
        <v>1827.1</v>
      </c>
      <c r="I25" s="1"/>
      <c r="J25" s="1"/>
      <c r="K25" s="1"/>
      <c r="L25" s="1"/>
      <c r="M25" s="1"/>
      <c r="N25" s="1"/>
      <c r="O25" s="1"/>
    </row>
    <row r="26" spans="1:15" ht="19.5" customHeight="1">
      <c r="A26" s="34" t="s">
        <v>60</v>
      </c>
      <c r="B26" s="20" t="s">
        <v>21</v>
      </c>
      <c r="C26" s="20" t="s">
        <v>30</v>
      </c>
      <c r="D26" s="57" t="s">
        <v>202</v>
      </c>
      <c r="E26" s="16" t="s">
        <v>61</v>
      </c>
      <c r="F26" s="33">
        <v>1827.1</v>
      </c>
      <c r="G26" s="33">
        <v>1827.1</v>
      </c>
      <c r="H26" s="33">
        <v>1827.1</v>
      </c>
      <c r="I26" s="1"/>
      <c r="J26" s="1"/>
      <c r="K26" s="1"/>
      <c r="L26" s="1"/>
      <c r="M26" s="1"/>
      <c r="N26" s="1"/>
      <c r="O26" s="1"/>
    </row>
    <row r="27" spans="1:15" ht="23.25" customHeight="1">
      <c r="A27" s="59" t="s">
        <v>157</v>
      </c>
      <c r="B27" s="27" t="s">
        <v>21</v>
      </c>
      <c r="C27" s="27" t="s">
        <v>24</v>
      </c>
      <c r="D27" s="60"/>
      <c r="E27" s="51"/>
      <c r="F27" s="87">
        <f>F29</f>
        <v>132</v>
      </c>
      <c r="G27" s="87">
        <f>G29</f>
        <v>4.1</v>
      </c>
      <c r="H27" s="87">
        <f>H29</f>
        <v>3.7</v>
      </c>
      <c r="I27" s="1"/>
      <c r="J27" s="1"/>
      <c r="K27" s="1"/>
      <c r="L27" s="1"/>
      <c r="M27" s="1"/>
      <c r="N27" s="1"/>
      <c r="O27" s="1"/>
    </row>
    <row r="28" spans="1:15" ht="27.75" customHeight="1">
      <c r="A28" s="22" t="s">
        <v>170</v>
      </c>
      <c r="B28" s="20" t="s">
        <v>21</v>
      </c>
      <c r="C28" s="20" t="s">
        <v>24</v>
      </c>
      <c r="D28" s="57" t="s">
        <v>123</v>
      </c>
      <c r="E28" s="16"/>
      <c r="F28" s="33">
        <f>F29</f>
        <v>132</v>
      </c>
      <c r="G28" s="33">
        <f>G29</f>
        <v>4.1</v>
      </c>
      <c r="H28" s="33">
        <f>H29</f>
        <v>3.7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22" t="s">
        <v>66</v>
      </c>
      <c r="B29" s="20" t="s">
        <v>21</v>
      </c>
      <c r="C29" s="20" t="s">
        <v>24</v>
      </c>
      <c r="D29" s="57" t="s">
        <v>124</v>
      </c>
      <c r="E29" s="16"/>
      <c r="F29" s="33">
        <f>F31</f>
        <v>132</v>
      </c>
      <c r="G29" s="33">
        <f>G31</f>
        <v>4.1</v>
      </c>
      <c r="H29" s="33">
        <f>H31</f>
        <v>3.7</v>
      </c>
      <c r="I29" s="1"/>
      <c r="J29" s="1"/>
      <c r="K29" s="1"/>
      <c r="L29" s="1"/>
      <c r="M29" s="1"/>
      <c r="N29" s="1"/>
      <c r="O29" s="1"/>
    </row>
    <row r="30" spans="1:15" ht="34.5" customHeight="1">
      <c r="A30" s="61" t="s">
        <v>158</v>
      </c>
      <c r="B30" s="20" t="s">
        <v>21</v>
      </c>
      <c r="C30" s="20" t="s">
        <v>24</v>
      </c>
      <c r="D30" s="57" t="s">
        <v>205</v>
      </c>
      <c r="E30" s="16"/>
      <c r="F30" s="33">
        <f>F31</f>
        <v>132</v>
      </c>
      <c r="G30" s="33">
        <f>G31</f>
        <v>4.1</v>
      </c>
      <c r="H30" s="33">
        <f>H31</f>
        <v>3.7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4" t="s">
        <v>63</v>
      </c>
      <c r="B31" s="20" t="s">
        <v>21</v>
      </c>
      <c r="C31" s="20" t="s">
        <v>24</v>
      </c>
      <c r="D31" s="57" t="s">
        <v>205</v>
      </c>
      <c r="E31" s="16" t="s">
        <v>64</v>
      </c>
      <c r="F31" s="33">
        <v>132</v>
      </c>
      <c r="G31" s="33">
        <v>4.1</v>
      </c>
      <c r="H31" s="33">
        <v>3.7</v>
      </c>
      <c r="I31" s="1"/>
      <c r="J31" s="1"/>
      <c r="K31" s="1"/>
      <c r="L31" s="1"/>
      <c r="M31" s="1"/>
      <c r="N31" s="1"/>
      <c r="O31" s="1"/>
    </row>
    <row r="32" spans="1:15" ht="31.5" customHeight="1">
      <c r="A32" s="62" t="s">
        <v>156</v>
      </c>
      <c r="B32" s="27" t="s">
        <v>21</v>
      </c>
      <c r="C32" s="30" t="s">
        <v>29</v>
      </c>
      <c r="D32" s="30"/>
      <c r="E32" s="30"/>
      <c r="F32" s="46">
        <f>F33+F43+F46</f>
        <v>6785.2</v>
      </c>
      <c r="G32" s="46">
        <f>G33+G43+G46</f>
        <v>6178.5</v>
      </c>
      <c r="H32" s="46">
        <f>H33+H43+H46</f>
        <v>6199.8</v>
      </c>
      <c r="I32" s="1"/>
      <c r="J32" s="1"/>
      <c r="K32" s="1"/>
      <c r="L32" s="1"/>
      <c r="M32" s="1"/>
      <c r="N32" s="1"/>
      <c r="O32" s="1"/>
    </row>
    <row r="33" spans="1:15" ht="30.75" customHeight="1">
      <c r="A33" s="34" t="s">
        <v>171</v>
      </c>
      <c r="B33" s="20" t="s">
        <v>21</v>
      </c>
      <c r="C33" s="20" t="s">
        <v>29</v>
      </c>
      <c r="D33" s="20" t="s">
        <v>126</v>
      </c>
      <c r="E33" s="16"/>
      <c r="F33" s="33">
        <f>F34+F40</f>
        <v>4992.5</v>
      </c>
      <c r="G33" s="33">
        <f>G34+G40</f>
        <v>5011.8</v>
      </c>
      <c r="H33" s="33">
        <f>H34+H40</f>
        <v>5033.1</v>
      </c>
      <c r="I33" s="1"/>
      <c r="J33" s="1"/>
      <c r="K33" s="1"/>
      <c r="L33" s="1"/>
      <c r="M33" s="1"/>
      <c r="N33" s="1"/>
      <c r="O33" s="1"/>
    </row>
    <row r="34" spans="1:15" ht="30.75" customHeight="1">
      <c r="A34" s="34" t="s">
        <v>107</v>
      </c>
      <c r="B34" s="20" t="s">
        <v>21</v>
      </c>
      <c r="C34" s="20" t="s">
        <v>29</v>
      </c>
      <c r="D34" s="20" t="s">
        <v>127</v>
      </c>
      <c r="E34" s="16"/>
      <c r="F34" s="33">
        <f>F35+F38</f>
        <v>4827.3</v>
      </c>
      <c r="G34" s="33">
        <f>G35+G38</f>
        <v>4830.2</v>
      </c>
      <c r="H34" s="33">
        <f>H35+H38</f>
        <v>4833.400000000001</v>
      </c>
      <c r="I34" s="1"/>
      <c r="J34" s="1"/>
      <c r="K34" s="1"/>
      <c r="L34" s="1"/>
      <c r="M34" s="1"/>
      <c r="N34" s="1"/>
      <c r="O34" s="1"/>
    </row>
    <row r="35" spans="1:15" ht="21" customHeight="1">
      <c r="A35" s="58" t="s">
        <v>62</v>
      </c>
      <c r="B35" s="20" t="s">
        <v>21</v>
      </c>
      <c r="C35" s="20" t="s">
        <v>29</v>
      </c>
      <c r="D35" s="20" t="s">
        <v>264</v>
      </c>
      <c r="E35" s="16"/>
      <c r="F35" s="33">
        <f>F36+F37</f>
        <v>4816.8</v>
      </c>
      <c r="G35" s="33">
        <f>G36+G37</f>
        <v>4819.7</v>
      </c>
      <c r="H35" s="33">
        <f>H36+H37</f>
        <v>4822.900000000001</v>
      </c>
      <c r="I35" s="1"/>
      <c r="J35" s="1"/>
      <c r="K35" s="1"/>
      <c r="L35" s="1"/>
      <c r="M35" s="1"/>
      <c r="N35" s="1"/>
      <c r="O35" s="1"/>
    </row>
    <row r="36" spans="1:15" ht="18" customHeight="1">
      <c r="A36" s="34" t="s">
        <v>60</v>
      </c>
      <c r="B36" s="20" t="s">
        <v>21</v>
      </c>
      <c r="C36" s="20" t="s">
        <v>29</v>
      </c>
      <c r="D36" s="20" t="s">
        <v>264</v>
      </c>
      <c r="E36" s="16" t="s">
        <v>61</v>
      </c>
      <c r="F36" s="33">
        <v>4699.3</v>
      </c>
      <c r="G36" s="33">
        <v>4699.3</v>
      </c>
      <c r="H36" s="33">
        <v>4699.3</v>
      </c>
      <c r="I36" s="1"/>
      <c r="J36" s="1"/>
      <c r="K36" s="1"/>
      <c r="L36" s="1"/>
      <c r="M36" s="1"/>
      <c r="N36" s="1"/>
      <c r="O36" s="1"/>
    </row>
    <row r="37" spans="1:15" ht="29.25" customHeight="1">
      <c r="A37" s="34" t="s">
        <v>63</v>
      </c>
      <c r="B37" s="20" t="s">
        <v>21</v>
      </c>
      <c r="C37" s="20" t="s">
        <v>29</v>
      </c>
      <c r="D37" s="20" t="s">
        <v>264</v>
      </c>
      <c r="E37" s="16" t="s">
        <v>64</v>
      </c>
      <c r="F37" s="33">
        <v>117.5</v>
      </c>
      <c r="G37" s="33">
        <v>120.4</v>
      </c>
      <c r="H37" s="33">
        <v>123.6</v>
      </c>
      <c r="I37" s="1"/>
      <c r="J37" s="1"/>
      <c r="K37" s="1"/>
      <c r="L37" s="1"/>
      <c r="M37" s="1"/>
      <c r="N37" s="1"/>
      <c r="O37" s="1"/>
    </row>
    <row r="38" spans="1:15" ht="30" customHeight="1">
      <c r="A38" s="64" t="s">
        <v>109</v>
      </c>
      <c r="B38" s="20" t="s">
        <v>21</v>
      </c>
      <c r="C38" s="20" t="s">
        <v>29</v>
      </c>
      <c r="D38" s="20" t="s">
        <v>263</v>
      </c>
      <c r="E38" s="16"/>
      <c r="F38" s="33">
        <f>F39</f>
        <v>10.5</v>
      </c>
      <c r="G38" s="33">
        <f>G39</f>
        <v>10.5</v>
      </c>
      <c r="H38" s="33">
        <f>H39</f>
        <v>10.5</v>
      </c>
      <c r="I38" s="1"/>
      <c r="J38" s="1"/>
      <c r="K38" s="1"/>
      <c r="L38" s="1"/>
      <c r="M38" s="1"/>
      <c r="N38" s="1"/>
      <c r="O38" s="1"/>
    </row>
    <row r="39" spans="1:15" ht="21" customHeight="1">
      <c r="A39" s="34" t="s">
        <v>60</v>
      </c>
      <c r="B39" s="20" t="s">
        <v>21</v>
      </c>
      <c r="C39" s="20" t="s">
        <v>29</v>
      </c>
      <c r="D39" s="20" t="s">
        <v>263</v>
      </c>
      <c r="E39" s="16" t="s">
        <v>61</v>
      </c>
      <c r="F39" s="33">
        <v>10.5</v>
      </c>
      <c r="G39" s="33">
        <v>10.5</v>
      </c>
      <c r="H39" s="33">
        <v>10.5</v>
      </c>
      <c r="I39" s="1"/>
      <c r="J39" s="1"/>
      <c r="K39" s="1"/>
      <c r="L39" s="1"/>
      <c r="M39" s="1"/>
      <c r="N39" s="1"/>
      <c r="O39" s="1"/>
    </row>
    <row r="40" spans="1:15" ht="30" customHeight="1">
      <c r="A40" s="65" t="s">
        <v>8</v>
      </c>
      <c r="B40" s="20" t="s">
        <v>21</v>
      </c>
      <c r="C40" s="20" t="s">
        <v>29</v>
      </c>
      <c r="D40" s="20" t="s">
        <v>128</v>
      </c>
      <c r="E40" s="51"/>
      <c r="F40" s="33">
        <f aca="true" t="shared" si="2" ref="F40:H41">F41</f>
        <v>165.2</v>
      </c>
      <c r="G40" s="33">
        <f t="shared" si="2"/>
        <v>181.6</v>
      </c>
      <c r="H40" s="33">
        <f t="shared" si="2"/>
        <v>199.7</v>
      </c>
      <c r="I40" s="1"/>
      <c r="J40" s="1"/>
      <c r="K40" s="1"/>
      <c r="L40" s="1"/>
      <c r="M40" s="1"/>
      <c r="N40" s="1"/>
      <c r="O40" s="1"/>
    </row>
    <row r="41" spans="1:15" ht="45" customHeight="1">
      <c r="A41" s="65" t="s">
        <v>172</v>
      </c>
      <c r="B41" s="20" t="s">
        <v>21</v>
      </c>
      <c r="C41" s="20" t="s">
        <v>29</v>
      </c>
      <c r="D41" s="57" t="s">
        <v>262</v>
      </c>
      <c r="E41" s="51"/>
      <c r="F41" s="33">
        <f t="shared" si="2"/>
        <v>165.2</v>
      </c>
      <c r="G41" s="33">
        <f t="shared" si="2"/>
        <v>181.6</v>
      </c>
      <c r="H41" s="33">
        <f t="shared" si="2"/>
        <v>199.7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19" t="s">
        <v>63</v>
      </c>
      <c r="B42" s="20" t="s">
        <v>21</v>
      </c>
      <c r="C42" s="20" t="s">
        <v>29</v>
      </c>
      <c r="D42" s="57" t="s">
        <v>262</v>
      </c>
      <c r="E42" s="16" t="s">
        <v>64</v>
      </c>
      <c r="F42" s="33">
        <v>165.2</v>
      </c>
      <c r="G42" s="33">
        <v>181.6</v>
      </c>
      <c r="H42" s="33">
        <v>199.7</v>
      </c>
      <c r="I42" s="1"/>
      <c r="J42" s="1"/>
      <c r="K42" s="1"/>
      <c r="L42" s="1"/>
      <c r="M42" s="1"/>
      <c r="N42" s="1"/>
      <c r="O42" s="1"/>
    </row>
    <row r="43" spans="1:15" ht="30.75" customHeight="1">
      <c r="A43" s="19" t="s">
        <v>331</v>
      </c>
      <c r="B43" s="20" t="s">
        <v>21</v>
      </c>
      <c r="C43" s="20" t="s">
        <v>29</v>
      </c>
      <c r="D43" s="66" t="s">
        <v>129</v>
      </c>
      <c r="E43" s="30"/>
      <c r="F43" s="86">
        <f>F44+F45</f>
        <v>1179.2</v>
      </c>
      <c r="G43" s="86">
        <f>G44+G45</f>
        <v>1166.7</v>
      </c>
      <c r="H43" s="86">
        <f>H44+H45</f>
        <v>1166.7</v>
      </c>
      <c r="I43" s="1"/>
      <c r="J43" s="1"/>
      <c r="K43" s="1"/>
      <c r="L43" s="1"/>
      <c r="M43" s="1"/>
      <c r="N43" s="1"/>
      <c r="O43" s="1"/>
    </row>
    <row r="44" spans="1:15" ht="22.5" customHeight="1">
      <c r="A44" s="34" t="s">
        <v>60</v>
      </c>
      <c r="B44" s="20" t="s">
        <v>21</v>
      </c>
      <c r="C44" s="20" t="s">
        <v>29</v>
      </c>
      <c r="D44" s="66" t="s">
        <v>129</v>
      </c>
      <c r="E44" s="16" t="s">
        <v>61</v>
      </c>
      <c r="F44" s="33">
        <v>1126.2</v>
      </c>
      <c r="G44" s="33">
        <v>1126.2</v>
      </c>
      <c r="H44" s="33">
        <v>1126.2</v>
      </c>
      <c r="I44" s="1"/>
      <c r="J44" s="1"/>
      <c r="K44" s="1"/>
      <c r="L44" s="1"/>
      <c r="M44" s="1"/>
      <c r="N44" s="1"/>
      <c r="O44" s="1"/>
    </row>
    <row r="45" spans="1:15" ht="25.5" customHeight="1">
      <c r="A45" s="19" t="s">
        <v>63</v>
      </c>
      <c r="B45" s="20" t="s">
        <v>21</v>
      </c>
      <c r="C45" s="20" t="s">
        <v>29</v>
      </c>
      <c r="D45" s="66" t="s">
        <v>129</v>
      </c>
      <c r="E45" s="16" t="s">
        <v>64</v>
      </c>
      <c r="F45" s="33">
        <v>53</v>
      </c>
      <c r="G45" s="33">
        <v>40.5</v>
      </c>
      <c r="H45" s="33">
        <v>40.5</v>
      </c>
      <c r="I45" s="1"/>
      <c r="J45" s="1"/>
      <c r="K45" s="1"/>
      <c r="L45" s="1"/>
      <c r="M45" s="1"/>
      <c r="N45" s="1"/>
      <c r="O45" s="1"/>
    </row>
    <row r="46" spans="1:15" ht="33" customHeight="1">
      <c r="A46" s="19" t="s">
        <v>71</v>
      </c>
      <c r="B46" s="20" t="s">
        <v>21</v>
      </c>
      <c r="C46" s="20" t="s">
        <v>29</v>
      </c>
      <c r="D46" s="66" t="s">
        <v>130</v>
      </c>
      <c r="E46" s="16"/>
      <c r="F46" s="33">
        <f>F47+F48</f>
        <v>613.5</v>
      </c>
      <c r="G46" s="33">
        <f>G47+G48</f>
        <v>0</v>
      </c>
      <c r="H46" s="33">
        <f>H47+H48</f>
        <v>0</v>
      </c>
      <c r="I46" s="1"/>
      <c r="J46" s="1"/>
      <c r="K46" s="1"/>
      <c r="L46" s="1"/>
      <c r="M46" s="1"/>
      <c r="N46" s="1"/>
      <c r="O46" s="1"/>
    </row>
    <row r="47" spans="1:15" ht="21.75" customHeight="1">
      <c r="A47" s="34" t="s">
        <v>60</v>
      </c>
      <c r="B47" s="20" t="s">
        <v>21</v>
      </c>
      <c r="C47" s="20" t="s">
        <v>29</v>
      </c>
      <c r="D47" s="66" t="s">
        <v>130</v>
      </c>
      <c r="E47" s="16" t="s">
        <v>61</v>
      </c>
      <c r="F47" s="33">
        <v>599.4</v>
      </c>
      <c r="G47" s="33">
        <v>0</v>
      </c>
      <c r="H47" s="33">
        <v>0</v>
      </c>
      <c r="I47" s="1"/>
      <c r="J47" s="1"/>
      <c r="K47" s="1"/>
      <c r="L47" s="1"/>
      <c r="M47" s="1"/>
      <c r="N47" s="1"/>
      <c r="O47" s="1"/>
    </row>
    <row r="48" spans="1:15" ht="27.75" customHeight="1">
      <c r="A48" s="19" t="s">
        <v>63</v>
      </c>
      <c r="B48" s="20" t="s">
        <v>21</v>
      </c>
      <c r="C48" s="20" t="s">
        <v>29</v>
      </c>
      <c r="D48" s="66" t="s">
        <v>130</v>
      </c>
      <c r="E48" s="16" t="s">
        <v>64</v>
      </c>
      <c r="F48" s="33">
        <v>14.1</v>
      </c>
      <c r="G48" s="33">
        <v>0</v>
      </c>
      <c r="H48" s="33">
        <v>0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59" t="s">
        <v>286</v>
      </c>
      <c r="B49" s="27" t="s">
        <v>21</v>
      </c>
      <c r="C49" s="27" t="s">
        <v>43</v>
      </c>
      <c r="D49" s="60"/>
      <c r="E49" s="51"/>
      <c r="F49" s="31">
        <f>F50</f>
        <v>564.3</v>
      </c>
      <c r="G49" s="31">
        <f>G50</f>
        <v>0</v>
      </c>
      <c r="H49" s="31">
        <f>H50</f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34" t="s">
        <v>99</v>
      </c>
      <c r="B50" s="20" t="s">
        <v>21</v>
      </c>
      <c r="C50" s="20" t="s">
        <v>43</v>
      </c>
      <c r="D50" s="57" t="s">
        <v>125</v>
      </c>
      <c r="E50" s="51"/>
      <c r="F50" s="86">
        <f>F52</f>
        <v>564.3</v>
      </c>
      <c r="G50" s="86">
        <f>G52</f>
        <v>0</v>
      </c>
      <c r="H50" s="86">
        <f>H52</f>
        <v>0</v>
      </c>
      <c r="I50" s="1"/>
      <c r="J50" s="1"/>
      <c r="K50" s="1"/>
      <c r="L50" s="1"/>
      <c r="M50" s="1"/>
      <c r="N50" s="1"/>
      <c r="O50" s="1"/>
    </row>
    <row r="51" spans="1:15" ht="15" customHeight="1">
      <c r="A51" s="34" t="s">
        <v>339</v>
      </c>
      <c r="B51" s="20" t="s">
        <v>21</v>
      </c>
      <c r="C51" s="20" t="s">
        <v>43</v>
      </c>
      <c r="D51" s="57" t="s">
        <v>131</v>
      </c>
      <c r="E51" s="51"/>
      <c r="F51" s="86">
        <f>F52</f>
        <v>564.3</v>
      </c>
      <c r="G51" s="86">
        <f>G52</f>
        <v>0</v>
      </c>
      <c r="H51" s="86">
        <f>H52</f>
        <v>0</v>
      </c>
      <c r="I51" s="1"/>
      <c r="J51" s="1"/>
      <c r="K51" s="1"/>
      <c r="L51" s="1"/>
      <c r="M51" s="1"/>
      <c r="N51" s="1"/>
      <c r="O51" s="1"/>
    </row>
    <row r="52" spans="1:15" ht="15.75" customHeight="1">
      <c r="A52" s="34" t="s">
        <v>104</v>
      </c>
      <c r="B52" s="20" t="s">
        <v>21</v>
      </c>
      <c r="C52" s="20" t="s">
        <v>43</v>
      </c>
      <c r="D52" s="57" t="s">
        <v>131</v>
      </c>
      <c r="E52" s="16" t="s">
        <v>105</v>
      </c>
      <c r="F52" s="86">
        <v>564.3</v>
      </c>
      <c r="G52" s="86">
        <v>0</v>
      </c>
      <c r="H52" s="86">
        <v>0</v>
      </c>
      <c r="I52" s="1"/>
      <c r="J52" s="1"/>
      <c r="K52" s="1"/>
      <c r="L52" s="1"/>
      <c r="M52" s="1"/>
      <c r="N52" s="1"/>
      <c r="O52" s="1"/>
    </row>
    <row r="53" spans="1:15" ht="15" customHeight="1">
      <c r="A53" s="67" t="s">
        <v>47</v>
      </c>
      <c r="B53" s="27" t="s">
        <v>21</v>
      </c>
      <c r="C53" s="27" t="s">
        <v>44</v>
      </c>
      <c r="D53" s="57"/>
      <c r="E53" s="16"/>
      <c r="F53" s="87">
        <f>F54+F70+F74</f>
        <v>16890.600000000002</v>
      </c>
      <c r="G53" s="87">
        <f>G54+G70+G74</f>
        <v>17573.8</v>
      </c>
      <c r="H53" s="87">
        <f>H54+H70+H74</f>
        <v>21068.3</v>
      </c>
      <c r="I53" s="1"/>
      <c r="J53" s="1"/>
      <c r="K53" s="1"/>
      <c r="L53" s="1"/>
      <c r="M53" s="1"/>
      <c r="N53" s="1"/>
      <c r="O53" s="1"/>
    </row>
    <row r="54" spans="1:15" ht="33.75" customHeight="1">
      <c r="A54" s="22" t="s">
        <v>170</v>
      </c>
      <c r="B54" s="20" t="s">
        <v>21</v>
      </c>
      <c r="C54" s="20" t="s">
        <v>44</v>
      </c>
      <c r="D54" s="57" t="s">
        <v>123</v>
      </c>
      <c r="E54" s="16"/>
      <c r="F54" s="33">
        <f>F55</f>
        <v>10617.000000000002</v>
      </c>
      <c r="G54" s="33">
        <f>G55</f>
        <v>7976.599999999999</v>
      </c>
      <c r="H54" s="33">
        <f>H55</f>
        <v>7976.599999999999</v>
      </c>
      <c r="I54" s="1"/>
      <c r="J54" s="1"/>
      <c r="K54" s="1"/>
      <c r="L54" s="1"/>
      <c r="M54" s="1"/>
      <c r="N54" s="1"/>
      <c r="O54" s="1"/>
    </row>
    <row r="55" spans="1:15" ht="29.25" customHeight="1">
      <c r="A55" s="22" t="s">
        <v>66</v>
      </c>
      <c r="B55" s="20" t="s">
        <v>21</v>
      </c>
      <c r="C55" s="20" t="s">
        <v>44</v>
      </c>
      <c r="D55" s="21" t="s">
        <v>124</v>
      </c>
      <c r="E55" s="16"/>
      <c r="F55" s="33">
        <f>F56+F60+F62+F66+F68+F64</f>
        <v>10617.000000000002</v>
      </c>
      <c r="G55" s="33">
        <f>G56+G60+G62+G66+G68</f>
        <v>7976.599999999999</v>
      </c>
      <c r="H55" s="33">
        <f>H56+H60+H62+H66+H68</f>
        <v>7976.599999999999</v>
      </c>
      <c r="I55" s="1"/>
      <c r="J55" s="1"/>
      <c r="K55" s="1"/>
      <c r="L55" s="1"/>
      <c r="M55" s="1"/>
      <c r="N55" s="1"/>
      <c r="O55" s="1"/>
    </row>
    <row r="56" spans="1:15" ht="26.25" customHeight="1">
      <c r="A56" s="25" t="s">
        <v>67</v>
      </c>
      <c r="B56" s="20" t="s">
        <v>21</v>
      </c>
      <c r="C56" s="20" t="s">
        <v>44</v>
      </c>
      <c r="D56" s="21" t="s">
        <v>275</v>
      </c>
      <c r="E56" s="16"/>
      <c r="F56" s="33">
        <f>F57+F58+F59</f>
        <v>7394.6</v>
      </c>
      <c r="G56" s="33">
        <f>G57+G58+G59</f>
        <v>7253.9</v>
      </c>
      <c r="H56" s="33">
        <f>H57+H58+H59</f>
        <v>7253.9</v>
      </c>
      <c r="I56" s="1"/>
      <c r="J56" s="1"/>
      <c r="K56" s="1"/>
      <c r="L56" s="1"/>
      <c r="M56" s="1"/>
      <c r="N56" s="1"/>
      <c r="O56" s="1"/>
    </row>
    <row r="57" spans="1:15" ht="15" customHeight="1">
      <c r="A57" s="68" t="s">
        <v>68</v>
      </c>
      <c r="B57" s="20" t="s">
        <v>21</v>
      </c>
      <c r="C57" s="20" t="s">
        <v>44</v>
      </c>
      <c r="D57" s="21" t="s">
        <v>275</v>
      </c>
      <c r="E57" s="21">
        <v>110</v>
      </c>
      <c r="F57" s="86">
        <v>5355.7</v>
      </c>
      <c r="G57" s="86">
        <v>5355.7</v>
      </c>
      <c r="H57" s="86">
        <v>5355.7</v>
      </c>
      <c r="I57" s="1"/>
      <c r="J57" s="1"/>
      <c r="K57" s="1"/>
      <c r="L57" s="1"/>
      <c r="M57" s="1"/>
      <c r="N57" s="1"/>
      <c r="O57" s="1"/>
    </row>
    <row r="58" spans="1:15" ht="30" customHeight="1">
      <c r="A58" s="19" t="s">
        <v>63</v>
      </c>
      <c r="B58" s="20" t="s">
        <v>21</v>
      </c>
      <c r="C58" s="21">
        <v>13</v>
      </c>
      <c r="D58" s="21" t="s">
        <v>275</v>
      </c>
      <c r="E58" s="21">
        <v>240</v>
      </c>
      <c r="F58" s="86">
        <v>2019.3</v>
      </c>
      <c r="G58" s="86">
        <v>1878.6</v>
      </c>
      <c r="H58" s="86">
        <v>1878.6</v>
      </c>
      <c r="I58" s="1"/>
      <c r="J58" s="1"/>
      <c r="K58" s="1"/>
      <c r="L58" s="1"/>
      <c r="M58" s="1"/>
      <c r="N58" s="1"/>
      <c r="O58" s="1"/>
    </row>
    <row r="59" spans="1:15" ht="14.25" customHeight="1">
      <c r="A59" s="68" t="s">
        <v>69</v>
      </c>
      <c r="B59" s="20" t="s">
        <v>21</v>
      </c>
      <c r="C59" s="21">
        <v>13</v>
      </c>
      <c r="D59" s="21" t="s">
        <v>275</v>
      </c>
      <c r="E59" s="21">
        <v>850</v>
      </c>
      <c r="F59" s="86">
        <v>19.6</v>
      </c>
      <c r="G59" s="86">
        <v>19.6</v>
      </c>
      <c r="H59" s="86">
        <v>19.6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19" t="s">
        <v>65</v>
      </c>
      <c r="B60" s="20" t="s">
        <v>21</v>
      </c>
      <c r="C60" s="21">
        <v>13</v>
      </c>
      <c r="D60" s="21" t="s">
        <v>273</v>
      </c>
      <c r="E60" s="21"/>
      <c r="F60" s="86">
        <f>F61</f>
        <v>113</v>
      </c>
      <c r="G60" s="86">
        <f>G61</f>
        <v>113</v>
      </c>
      <c r="H60" s="86">
        <f>H61</f>
        <v>113</v>
      </c>
      <c r="I60" s="1"/>
      <c r="J60" s="1"/>
      <c r="K60" s="1"/>
      <c r="L60" s="1"/>
      <c r="M60" s="1"/>
      <c r="N60" s="1"/>
      <c r="O60" s="1"/>
    </row>
    <row r="61" spans="1:15" ht="30.75" customHeight="1">
      <c r="A61" s="19" t="s">
        <v>63</v>
      </c>
      <c r="B61" s="20" t="s">
        <v>21</v>
      </c>
      <c r="C61" s="21">
        <v>13</v>
      </c>
      <c r="D61" s="21" t="s">
        <v>202</v>
      </c>
      <c r="E61" s="21">
        <v>240</v>
      </c>
      <c r="F61" s="86">
        <v>113</v>
      </c>
      <c r="G61" s="86">
        <v>113</v>
      </c>
      <c r="H61" s="86">
        <v>113</v>
      </c>
      <c r="I61" s="1"/>
      <c r="J61" s="1"/>
      <c r="K61" s="1"/>
      <c r="L61" s="1"/>
      <c r="M61" s="1"/>
      <c r="N61" s="1"/>
      <c r="O61" s="1"/>
    </row>
    <row r="62" spans="1:15" ht="36.75" customHeight="1">
      <c r="A62" s="19" t="s">
        <v>114</v>
      </c>
      <c r="B62" s="20" t="s">
        <v>21</v>
      </c>
      <c r="C62" s="21">
        <v>13</v>
      </c>
      <c r="D62" s="21" t="s">
        <v>272</v>
      </c>
      <c r="E62" s="21"/>
      <c r="F62" s="86">
        <f>F63</f>
        <v>3.5</v>
      </c>
      <c r="G62" s="86">
        <f>G63</f>
        <v>3.5</v>
      </c>
      <c r="H62" s="86">
        <f>H63</f>
        <v>3.5</v>
      </c>
      <c r="I62" s="1"/>
      <c r="J62" s="1"/>
      <c r="K62" s="1"/>
      <c r="L62" s="1"/>
      <c r="M62" s="1"/>
      <c r="N62" s="1"/>
      <c r="O62" s="1"/>
    </row>
    <row r="63" spans="1:15" ht="30.75" customHeight="1">
      <c r="A63" s="19" t="s">
        <v>63</v>
      </c>
      <c r="B63" s="20" t="s">
        <v>21</v>
      </c>
      <c r="C63" s="21">
        <v>13</v>
      </c>
      <c r="D63" s="21" t="s">
        <v>272</v>
      </c>
      <c r="E63" s="21">
        <v>240</v>
      </c>
      <c r="F63" s="86">
        <v>3.5</v>
      </c>
      <c r="G63" s="86">
        <v>3.5</v>
      </c>
      <c r="H63" s="86">
        <v>3.5</v>
      </c>
      <c r="I63" s="1"/>
      <c r="J63" s="1"/>
      <c r="K63" s="1"/>
      <c r="L63" s="1"/>
      <c r="M63" s="1"/>
      <c r="N63" s="1"/>
      <c r="O63" s="1"/>
    </row>
    <row r="64" spans="1:15" ht="44.25" customHeight="1">
      <c r="A64" s="19" t="s">
        <v>341</v>
      </c>
      <c r="B64" s="20" t="s">
        <v>21</v>
      </c>
      <c r="C64" s="21">
        <v>13</v>
      </c>
      <c r="D64" s="83" t="s">
        <v>340</v>
      </c>
      <c r="E64" s="94"/>
      <c r="F64" s="95">
        <f>F65</f>
        <v>75.1</v>
      </c>
      <c r="G64" s="95">
        <f>G65</f>
        <v>0</v>
      </c>
      <c r="H64" s="95">
        <f>H65</f>
        <v>0</v>
      </c>
      <c r="I64" s="1"/>
      <c r="J64" s="1"/>
      <c r="K64" s="1"/>
      <c r="L64" s="1"/>
      <c r="M64" s="1"/>
      <c r="N64" s="1"/>
      <c r="O64" s="1"/>
    </row>
    <row r="65" spans="1:15" ht="18.75" customHeight="1">
      <c r="A65" s="68" t="s">
        <v>68</v>
      </c>
      <c r="B65" s="20" t="s">
        <v>21</v>
      </c>
      <c r="C65" s="21">
        <v>13</v>
      </c>
      <c r="D65" s="83" t="s">
        <v>340</v>
      </c>
      <c r="E65" s="94">
        <v>110</v>
      </c>
      <c r="F65" s="95">
        <v>75.1</v>
      </c>
      <c r="G65" s="86">
        <v>0</v>
      </c>
      <c r="H65" s="86">
        <v>0</v>
      </c>
      <c r="I65" s="1"/>
      <c r="J65" s="1"/>
      <c r="K65" s="1"/>
      <c r="L65" s="1"/>
      <c r="M65" s="1"/>
      <c r="N65" s="1"/>
      <c r="O65" s="1"/>
    </row>
    <row r="66" spans="1:15" ht="31.5" customHeight="1">
      <c r="A66" s="69" t="s">
        <v>116</v>
      </c>
      <c r="B66" s="20" t="s">
        <v>21</v>
      </c>
      <c r="C66" s="21">
        <v>13</v>
      </c>
      <c r="D66" s="21" t="s">
        <v>271</v>
      </c>
      <c r="E66" s="16"/>
      <c r="F66" s="33">
        <f>F67</f>
        <v>2424.6</v>
      </c>
      <c r="G66" s="33">
        <f>G67</f>
        <v>0</v>
      </c>
      <c r="H66" s="33">
        <f>H67</f>
        <v>0</v>
      </c>
      <c r="I66" s="1"/>
      <c r="J66" s="1"/>
      <c r="K66" s="1"/>
      <c r="L66" s="1"/>
      <c r="M66" s="1"/>
      <c r="N66" s="1"/>
      <c r="O66" s="1"/>
    </row>
    <row r="67" spans="1:15" ht="24" customHeight="1">
      <c r="A67" s="19" t="s">
        <v>63</v>
      </c>
      <c r="B67" s="20" t="s">
        <v>21</v>
      </c>
      <c r="C67" s="21">
        <v>13</v>
      </c>
      <c r="D67" s="21" t="s">
        <v>270</v>
      </c>
      <c r="E67" s="21">
        <v>240</v>
      </c>
      <c r="F67" s="33">
        <v>2424.6</v>
      </c>
      <c r="G67" s="33">
        <v>0</v>
      </c>
      <c r="H67" s="33">
        <v>0</v>
      </c>
      <c r="I67" s="1"/>
      <c r="J67" s="1"/>
      <c r="K67" s="1"/>
      <c r="L67" s="1"/>
      <c r="M67" s="1"/>
      <c r="N67" s="1"/>
      <c r="O67" s="1"/>
    </row>
    <row r="68" spans="1:15" ht="31.5" customHeight="1">
      <c r="A68" s="19" t="s">
        <v>115</v>
      </c>
      <c r="B68" s="20" t="s">
        <v>21</v>
      </c>
      <c r="C68" s="21">
        <v>13</v>
      </c>
      <c r="D68" s="21" t="s">
        <v>274</v>
      </c>
      <c r="E68" s="21"/>
      <c r="F68" s="86">
        <f>F69</f>
        <v>606.2</v>
      </c>
      <c r="G68" s="86">
        <f>G69</f>
        <v>606.2</v>
      </c>
      <c r="H68" s="86">
        <f>H69</f>
        <v>606.2</v>
      </c>
      <c r="I68" s="1"/>
      <c r="J68" s="1"/>
      <c r="K68" s="1"/>
      <c r="L68" s="1"/>
      <c r="M68" s="1"/>
      <c r="N68" s="1"/>
      <c r="O68" s="1"/>
    </row>
    <row r="69" spans="1:15" ht="24" customHeight="1">
      <c r="A69" s="19" t="s">
        <v>63</v>
      </c>
      <c r="B69" s="20" t="s">
        <v>21</v>
      </c>
      <c r="C69" s="21">
        <v>13</v>
      </c>
      <c r="D69" s="21" t="s">
        <v>274</v>
      </c>
      <c r="E69" s="21">
        <v>240</v>
      </c>
      <c r="F69" s="86">
        <v>606.2</v>
      </c>
      <c r="G69" s="86">
        <v>606.2</v>
      </c>
      <c r="H69" s="86">
        <v>606.2</v>
      </c>
      <c r="I69" s="1"/>
      <c r="J69" s="1"/>
      <c r="K69" s="1"/>
      <c r="L69" s="1"/>
      <c r="M69" s="1"/>
      <c r="N69" s="1"/>
      <c r="O69" s="1"/>
    </row>
    <row r="70" spans="1:15" ht="27" customHeight="1">
      <c r="A70" s="34" t="s">
        <v>171</v>
      </c>
      <c r="B70" s="20" t="s">
        <v>21</v>
      </c>
      <c r="C70" s="21">
        <v>13</v>
      </c>
      <c r="D70" s="21" t="s">
        <v>126</v>
      </c>
      <c r="E70" s="21"/>
      <c r="F70" s="33">
        <f aca="true" t="shared" si="3" ref="F70:H72">F71</f>
        <v>179</v>
      </c>
      <c r="G70" s="33">
        <f t="shared" si="3"/>
        <v>179</v>
      </c>
      <c r="H70" s="33">
        <f t="shared" si="3"/>
        <v>179</v>
      </c>
      <c r="I70" s="1"/>
      <c r="J70" s="1"/>
      <c r="K70" s="1"/>
      <c r="L70" s="1"/>
      <c r="M70" s="1"/>
      <c r="N70" s="1"/>
      <c r="O70" s="1"/>
    </row>
    <row r="71" spans="1:15" ht="27.75" customHeight="1">
      <c r="A71" s="35" t="s">
        <v>9</v>
      </c>
      <c r="B71" s="20" t="s">
        <v>21</v>
      </c>
      <c r="C71" s="21">
        <v>13</v>
      </c>
      <c r="D71" s="21" t="s">
        <v>132</v>
      </c>
      <c r="E71" s="21"/>
      <c r="F71" s="33">
        <f t="shared" si="3"/>
        <v>179</v>
      </c>
      <c r="G71" s="33">
        <f t="shared" si="3"/>
        <v>179</v>
      </c>
      <c r="H71" s="33">
        <f t="shared" si="3"/>
        <v>179</v>
      </c>
      <c r="I71" s="1"/>
      <c r="J71" s="1"/>
      <c r="K71" s="1"/>
      <c r="L71" s="1"/>
      <c r="M71" s="1"/>
      <c r="N71" s="1"/>
      <c r="O71" s="1"/>
    </row>
    <row r="72" spans="1:15" ht="28.5" customHeight="1">
      <c r="A72" s="34" t="s">
        <v>294</v>
      </c>
      <c r="B72" s="20" t="s">
        <v>21</v>
      </c>
      <c r="C72" s="21">
        <v>13</v>
      </c>
      <c r="D72" s="21" t="s">
        <v>269</v>
      </c>
      <c r="E72" s="21"/>
      <c r="F72" s="33">
        <f t="shared" si="3"/>
        <v>179</v>
      </c>
      <c r="G72" s="33">
        <f t="shared" si="3"/>
        <v>179</v>
      </c>
      <c r="H72" s="33">
        <f t="shared" si="3"/>
        <v>179</v>
      </c>
      <c r="I72" s="1"/>
      <c r="J72" s="1"/>
      <c r="K72" s="1"/>
      <c r="L72" s="1"/>
      <c r="M72" s="1"/>
      <c r="N72" s="1"/>
      <c r="O72" s="1"/>
    </row>
    <row r="73" spans="1:15" ht="15.75" customHeight="1">
      <c r="A73" s="19" t="s">
        <v>55</v>
      </c>
      <c r="B73" s="20" t="s">
        <v>21</v>
      </c>
      <c r="C73" s="21">
        <v>13</v>
      </c>
      <c r="D73" s="21" t="s">
        <v>269</v>
      </c>
      <c r="E73" s="16" t="s">
        <v>37</v>
      </c>
      <c r="F73" s="33">
        <v>179</v>
      </c>
      <c r="G73" s="33">
        <v>179</v>
      </c>
      <c r="H73" s="33">
        <v>179</v>
      </c>
      <c r="I73" s="1"/>
      <c r="J73" s="1"/>
      <c r="K73" s="1"/>
      <c r="L73" s="1"/>
      <c r="M73" s="1"/>
      <c r="N73" s="1"/>
      <c r="O73" s="1"/>
    </row>
    <row r="74" spans="1:15" ht="15.75" customHeight="1">
      <c r="A74" s="53" t="s">
        <v>99</v>
      </c>
      <c r="B74" s="20" t="s">
        <v>21</v>
      </c>
      <c r="C74" s="21">
        <v>13</v>
      </c>
      <c r="D74" s="21" t="s">
        <v>125</v>
      </c>
      <c r="E74" s="21"/>
      <c r="F74" s="86">
        <f>F77+F75</f>
        <v>6094.599999999999</v>
      </c>
      <c r="G74" s="86">
        <f>G77+G75</f>
        <v>9418.2</v>
      </c>
      <c r="H74" s="86">
        <f>H77+H75</f>
        <v>12912.7</v>
      </c>
      <c r="I74" s="1"/>
      <c r="J74" s="1"/>
      <c r="K74" s="1"/>
      <c r="L74" s="1"/>
      <c r="M74" s="1"/>
      <c r="N74" s="1"/>
      <c r="O74" s="1"/>
    </row>
    <row r="75" spans="1:15" ht="15.75" customHeight="1">
      <c r="A75" s="34" t="s">
        <v>190</v>
      </c>
      <c r="B75" s="20" t="s">
        <v>21</v>
      </c>
      <c r="C75" s="21">
        <v>13</v>
      </c>
      <c r="D75" s="21" t="s">
        <v>191</v>
      </c>
      <c r="E75" s="21"/>
      <c r="F75" s="86">
        <f>F76</f>
        <v>0</v>
      </c>
      <c r="G75" s="86">
        <f>G76</f>
        <v>3364.2</v>
      </c>
      <c r="H75" s="86">
        <f>H76</f>
        <v>6833.5</v>
      </c>
      <c r="I75" s="1"/>
      <c r="J75" s="1"/>
      <c r="K75" s="1"/>
      <c r="L75" s="1"/>
      <c r="M75" s="1"/>
      <c r="N75" s="1"/>
      <c r="O75" s="1"/>
    </row>
    <row r="76" spans="1:15" ht="15.75" customHeight="1">
      <c r="A76" s="34" t="s">
        <v>104</v>
      </c>
      <c r="B76" s="20" t="s">
        <v>21</v>
      </c>
      <c r="C76" s="21">
        <v>13</v>
      </c>
      <c r="D76" s="21" t="s">
        <v>191</v>
      </c>
      <c r="E76" s="21">
        <v>870</v>
      </c>
      <c r="F76" s="86">
        <v>0</v>
      </c>
      <c r="G76" s="86">
        <v>3364.2</v>
      </c>
      <c r="H76" s="86">
        <v>6833.5</v>
      </c>
      <c r="I76" s="1"/>
      <c r="J76" s="1"/>
      <c r="K76" s="1"/>
      <c r="L76" s="1"/>
      <c r="M76" s="1"/>
      <c r="N76" s="1"/>
      <c r="O76" s="1"/>
    </row>
    <row r="77" spans="1:15" ht="18.75" customHeight="1">
      <c r="A77" s="34" t="s">
        <v>162</v>
      </c>
      <c r="B77" s="20" t="s">
        <v>21</v>
      </c>
      <c r="C77" s="21">
        <v>13</v>
      </c>
      <c r="D77" s="21" t="s">
        <v>160</v>
      </c>
      <c r="E77" s="21"/>
      <c r="F77" s="86">
        <f>F81+F78</f>
        <v>6094.599999999999</v>
      </c>
      <c r="G77" s="86">
        <f>G81+G78</f>
        <v>6054</v>
      </c>
      <c r="H77" s="86">
        <f>H81+H78</f>
        <v>6079.2</v>
      </c>
      <c r="I77" s="1"/>
      <c r="J77" s="1"/>
      <c r="K77" s="1"/>
      <c r="L77" s="1"/>
      <c r="M77" s="1"/>
      <c r="N77" s="1"/>
      <c r="O77" s="1"/>
    </row>
    <row r="78" spans="1:15" ht="18" customHeight="1">
      <c r="A78" s="19" t="s">
        <v>169</v>
      </c>
      <c r="B78" s="20" t="s">
        <v>21</v>
      </c>
      <c r="C78" s="21">
        <v>13</v>
      </c>
      <c r="D78" s="21" t="s">
        <v>168</v>
      </c>
      <c r="E78" s="21"/>
      <c r="F78" s="86">
        <f>F79+F80</f>
        <v>5403.4</v>
      </c>
      <c r="G78" s="86">
        <f>G79+G80</f>
        <v>5403.4</v>
      </c>
      <c r="H78" s="86">
        <f>H79+H80</f>
        <v>5403.4</v>
      </c>
      <c r="I78" s="1"/>
      <c r="J78" s="1"/>
      <c r="K78" s="1"/>
      <c r="L78" s="1"/>
      <c r="M78" s="1"/>
      <c r="N78" s="1"/>
      <c r="O78" s="1"/>
    </row>
    <row r="79" spans="1:15" ht="22.5" customHeight="1">
      <c r="A79" s="68" t="s">
        <v>68</v>
      </c>
      <c r="B79" s="20" t="s">
        <v>21</v>
      </c>
      <c r="C79" s="21">
        <v>13</v>
      </c>
      <c r="D79" s="21" t="s">
        <v>168</v>
      </c>
      <c r="E79" s="21">
        <v>110</v>
      </c>
      <c r="F79" s="86">
        <v>5161.4</v>
      </c>
      <c r="G79" s="86">
        <v>5161.4</v>
      </c>
      <c r="H79" s="86">
        <v>5161.4</v>
      </c>
      <c r="I79" s="1"/>
      <c r="J79" s="1"/>
      <c r="K79" s="1"/>
      <c r="L79" s="1"/>
      <c r="M79" s="1"/>
      <c r="N79" s="1"/>
      <c r="O79" s="1"/>
    </row>
    <row r="80" spans="1:15" ht="22.5" customHeight="1">
      <c r="A80" s="19" t="s">
        <v>63</v>
      </c>
      <c r="B80" s="20" t="s">
        <v>21</v>
      </c>
      <c r="C80" s="21">
        <v>13</v>
      </c>
      <c r="D80" s="21" t="s">
        <v>168</v>
      </c>
      <c r="E80" s="21">
        <v>240</v>
      </c>
      <c r="F80" s="86">
        <v>242</v>
      </c>
      <c r="G80" s="86">
        <v>242</v>
      </c>
      <c r="H80" s="86">
        <v>242</v>
      </c>
      <c r="I80" s="1"/>
      <c r="J80" s="1"/>
      <c r="K80" s="1"/>
      <c r="L80" s="1"/>
      <c r="M80" s="1"/>
      <c r="N80" s="1"/>
      <c r="O80" s="1"/>
    </row>
    <row r="81" spans="1:15" ht="30.75" customHeight="1">
      <c r="A81" s="19" t="s">
        <v>159</v>
      </c>
      <c r="B81" s="20" t="s">
        <v>21</v>
      </c>
      <c r="C81" s="21">
        <v>13</v>
      </c>
      <c r="D81" s="21" t="s">
        <v>161</v>
      </c>
      <c r="E81" s="21"/>
      <c r="F81" s="86">
        <f>F82+F83</f>
        <v>691.2</v>
      </c>
      <c r="G81" s="86">
        <f>G82+G83</f>
        <v>650.6</v>
      </c>
      <c r="H81" s="86">
        <f>H82+H83</f>
        <v>675.8</v>
      </c>
      <c r="I81" s="1"/>
      <c r="J81" s="1"/>
      <c r="K81" s="1"/>
      <c r="L81" s="1"/>
      <c r="M81" s="1"/>
      <c r="N81" s="1"/>
      <c r="O81" s="1"/>
    </row>
    <row r="82" spans="1:15" ht="16.5" customHeight="1">
      <c r="A82" s="19" t="s">
        <v>60</v>
      </c>
      <c r="B82" s="20" t="s">
        <v>21</v>
      </c>
      <c r="C82" s="21">
        <v>13</v>
      </c>
      <c r="D82" s="21" t="s">
        <v>161</v>
      </c>
      <c r="E82" s="21">
        <v>120</v>
      </c>
      <c r="F82" s="33">
        <v>673.1</v>
      </c>
      <c r="G82" s="33">
        <v>613</v>
      </c>
      <c r="H82" s="33">
        <v>613</v>
      </c>
      <c r="I82" s="1"/>
      <c r="J82" s="1"/>
      <c r="K82" s="1"/>
      <c r="L82" s="1"/>
      <c r="M82" s="1"/>
      <c r="N82" s="1"/>
      <c r="O82" s="1"/>
    </row>
    <row r="83" spans="1:15" ht="27" customHeight="1">
      <c r="A83" s="19" t="s">
        <v>63</v>
      </c>
      <c r="B83" s="20" t="s">
        <v>21</v>
      </c>
      <c r="C83" s="21">
        <v>13</v>
      </c>
      <c r="D83" s="21" t="s">
        <v>161</v>
      </c>
      <c r="E83" s="21">
        <v>240</v>
      </c>
      <c r="F83" s="33">
        <v>18.1</v>
      </c>
      <c r="G83" s="33">
        <v>37.6</v>
      </c>
      <c r="H83" s="33">
        <v>62.8</v>
      </c>
      <c r="I83" s="1"/>
      <c r="J83" s="1"/>
      <c r="K83" s="1"/>
      <c r="L83" s="1"/>
      <c r="M83" s="1"/>
      <c r="N83" s="1"/>
      <c r="O83" s="1"/>
    </row>
    <row r="84" spans="1:15" ht="12.75" customHeight="1">
      <c r="A84" s="19"/>
      <c r="B84" s="20"/>
      <c r="C84" s="21"/>
      <c r="D84" s="21"/>
      <c r="E84" s="16"/>
      <c r="F84" s="33"/>
      <c r="G84" s="86"/>
      <c r="H84" s="33"/>
      <c r="I84" s="1"/>
      <c r="J84" s="1"/>
      <c r="K84" s="1"/>
      <c r="L84" s="1"/>
      <c r="M84" s="1"/>
      <c r="N84" s="1"/>
      <c r="O84" s="1"/>
    </row>
    <row r="85" spans="1:8" s="5" customFormat="1" ht="15.75" customHeight="1">
      <c r="A85" s="67" t="s">
        <v>50</v>
      </c>
      <c r="B85" s="51" t="s">
        <v>22</v>
      </c>
      <c r="C85" s="17"/>
      <c r="D85" s="17"/>
      <c r="E85" s="17"/>
      <c r="F85" s="31">
        <f aca="true" t="shared" si="4" ref="F85:H89">F86</f>
        <v>285.4</v>
      </c>
      <c r="G85" s="31">
        <f t="shared" si="4"/>
        <v>294.6</v>
      </c>
      <c r="H85" s="31">
        <f t="shared" si="4"/>
        <v>304.6</v>
      </c>
    </row>
    <row r="86" spans="1:8" s="5" customFormat="1" ht="15" customHeight="1">
      <c r="A86" s="67" t="s">
        <v>54</v>
      </c>
      <c r="B86" s="51" t="s">
        <v>22</v>
      </c>
      <c r="C86" s="51" t="s">
        <v>23</v>
      </c>
      <c r="D86" s="17"/>
      <c r="E86" s="17"/>
      <c r="F86" s="31">
        <f t="shared" si="4"/>
        <v>285.4</v>
      </c>
      <c r="G86" s="31">
        <f t="shared" si="4"/>
        <v>294.6</v>
      </c>
      <c r="H86" s="31">
        <f t="shared" si="4"/>
        <v>304.6</v>
      </c>
    </row>
    <row r="87" spans="1:8" s="5" customFormat="1" ht="25.5" customHeight="1">
      <c r="A87" s="34" t="s">
        <v>171</v>
      </c>
      <c r="B87" s="20" t="s">
        <v>22</v>
      </c>
      <c r="C87" s="20" t="s">
        <v>23</v>
      </c>
      <c r="D87" s="20" t="s">
        <v>126</v>
      </c>
      <c r="E87" s="17"/>
      <c r="F87" s="33">
        <f t="shared" si="4"/>
        <v>285.4</v>
      </c>
      <c r="G87" s="33">
        <f t="shared" si="4"/>
        <v>294.6</v>
      </c>
      <c r="H87" s="33">
        <f t="shared" si="4"/>
        <v>304.6</v>
      </c>
    </row>
    <row r="88" spans="1:8" s="5" customFormat="1" ht="26.25" customHeight="1">
      <c r="A88" s="35" t="s">
        <v>10</v>
      </c>
      <c r="B88" s="20" t="s">
        <v>22</v>
      </c>
      <c r="C88" s="20" t="s">
        <v>23</v>
      </c>
      <c r="D88" s="20" t="s">
        <v>132</v>
      </c>
      <c r="E88" s="17"/>
      <c r="F88" s="33">
        <f>F89</f>
        <v>285.4</v>
      </c>
      <c r="G88" s="33">
        <f t="shared" si="4"/>
        <v>294.6</v>
      </c>
      <c r="H88" s="33">
        <f t="shared" si="4"/>
        <v>304.6</v>
      </c>
    </row>
    <row r="89" spans="1:8" s="5" customFormat="1" ht="25.5" customHeight="1">
      <c r="A89" s="34" t="s">
        <v>335</v>
      </c>
      <c r="B89" s="20" t="s">
        <v>22</v>
      </c>
      <c r="C89" s="20" t="s">
        <v>23</v>
      </c>
      <c r="D89" s="20" t="s">
        <v>265</v>
      </c>
      <c r="E89" s="16"/>
      <c r="F89" s="33">
        <f t="shared" si="4"/>
        <v>285.4</v>
      </c>
      <c r="G89" s="33">
        <f t="shared" si="4"/>
        <v>294.6</v>
      </c>
      <c r="H89" s="33">
        <f t="shared" si="4"/>
        <v>304.6</v>
      </c>
    </row>
    <row r="90" spans="1:8" s="5" customFormat="1" ht="15.75" customHeight="1">
      <c r="A90" s="34" t="s">
        <v>55</v>
      </c>
      <c r="B90" s="20" t="s">
        <v>22</v>
      </c>
      <c r="C90" s="20" t="s">
        <v>23</v>
      </c>
      <c r="D90" s="20" t="s">
        <v>265</v>
      </c>
      <c r="E90" s="16" t="s">
        <v>37</v>
      </c>
      <c r="F90" s="33">
        <v>285.4</v>
      </c>
      <c r="G90" s="33">
        <v>294.6</v>
      </c>
      <c r="H90" s="33">
        <v>304.6</v>
      </c>
    </row>
    <row r="91" spans="1:8" s="5" customFormat="1" ht="14.25" customHeight="1">
      <c r="A91" s="34"/>
      <c r="B91" s="17"/>
      <c r="C91" s="17"/>
      <c r="D91" s="17"/>
      <c r="E91" s="17"/>
      <c r="F91" s="88"/>
      <c r="G91" s="88"/>
      <c r="H91" s="88"/>
    </row>
    <row r="92" spans="1:8" s="4" customFormat="1" ht="17.25" customHeight="1">
      <c r="A92" s="29" t="s">
        <v>1</v>
      </c>
      <c r="B92" s="30" t="s">
        <v>23</v>
      </c>
      <c r="C92" s="30"/>
      <c r="D92" s="30"/>
      <c r="E92" s="30"/>
      <c r="F92" s="46">
        <f>F93</f>
        <v>42.4</v>
      </c>
      <c r="G92" s="46">
        <f>G93</f>
        <v>42.4</v>
      </c>
      <c r="H92" s="46">
        <f>H93</f>
        <v>42.4</v>
      </c>
    </row>
    <row r="93" spans="1:15" ht="35.25" customHeight="1">
      <c r="A93" s="55" t="s">
        <v>302</v>
      </c>
      <c r="B93" s="56" t="str">
        <f>B$92</f>
        <v>03</v>
      </c>
      <c r="C93" s="30" t="s">
        <v>25</v>
      </c>
      <c r="D93" s="30"/>
      <c r="E93" s="30"/>
      <c r="F93" s="46">
        <f>F94+F97</f>
        <v>42.4</v>
      </c>
      <c r="G93" s="46">
        <f>G94+G97</f>
        <v>42.4</v>
      </c>
      <c r="H93" s="46">
        <f>H94+H97</f>
        <v>42.4</v>
      </c>
      <c r="I93" s="1"/>
      <c r="J93" s="1"/>
      <c r="K93" s="1"/>
      <c r="L93" s="1"/>
      <c r="M93" s="1"/>
      <c r="N93" s="1"/>
      <c r="O93" s="1"/>
    </row>
    <row r="94" spans="1:22" s="3" customFormat="1" ht="33" customHeight="1">
      <c r="A94" s="19" t="s">
        <v>173</v>
      </c>
      <c r="B94" s="20" t="s">
        <v>23</v>
      </c>
      <c r="C94" s="20" t="s">
        <v>25</v>
      </c>
      <c r="D94" s="20" t="s">
        <v>153</v>
      </c>
      <c r="E94" s="16"/>
      <c r="F94" s="33">
        <f aca="true" t="shared" si="5" ref="F94:H95">F95</f>
        <v>37.4</v>
      </c>
      <c r="G94" s="33">
        <f t="shared" si="5"/>
        <v>37.4</v>
      </c>
      <c r="H94" s="33">
        <f t="shared" si="5"/>
        <v>37.4</v>
      </c>
      <c r="I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3" customFormat="1" ht="23.25" customHeight="1">
      <c r="A95" s="19" t="s">
        <v>152</v>
      </c>
      <c r="B95" s="20" t="s">
        <v>23</v>
      </c>
      <c r="C95" s="20" t="s">
        <v>25</v>
      </c>
      <c r="D95" s="20" t="s">
        <v>206</v>
      </c>
      <c r="E95" s="16"/>
      <c r="F95" s="33">
        <f t="shared" si="5"/>
        <v>37.4</v>
      </c>
      <c r="G95" s="33">
        <f t="shared" si="5"/>
        <v>37.4</v>
      </c>
      <c r="H95" s="33">
        <f t="shared" si="5"/>
        <v>37.4</v>
      </c>
      <c r="I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s="3" customFormat="1" ht="28.5" customHeight="1">
      <c r="A96" s="19" t="s">
        <v>63</v>
      </c>
      <c r="B96" s="20" t="s">
        <v>23</v>
      </c>
      <c r="C96" s="20" t="s">
        <v>25</v>
      </c>
      <c r="D96" s="20" t="s">
        <v>206</v>
      </c>
      <c r="E96" s="16" t="s">
        <v>64</v>
      </c>
      <c r="F96" s="33">
        <v>37.4</v>
      </c>
      <c r="G96" s="33">
        <v>37.4</v>
      </c>
      <c r="H96" s="33">
        <v>37.4</v>
      </c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s="3" customFormat="1" ht="28.5" customHeight="1">
      <c r="A97" s="15" t="s">
        <v>325</v>
      </c>
      <c r="B97" s="20" t="s">
        <v>23</v>
      </c>
      <c r="C97" s="20" t="s">
        <v>48</v>
      </c>
      <c r="D97" s="20"/>
      <c r="E97" s="23"/>
      <c r="F97" s="89">
        <f aca="true" t="shared" si="6" ref="F97:H99">F98</f>
        <v>5</v>
      </c>
      <c r="G97" s="89">
        <f t="shared" si="6"/>
        <v>5</v>
      </c>
      <c r="H97" s="89">
        <f t="shared" si="6"/>
        <v>5</v>
      </c>
      <c r="I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3" customFormat="1" ht="28.5" customHeight="1">
      <c r="A98" s="19" t="s">
        <v>326</v>
      </c>
      <c r="B98" s="20" t="s">
        <v>23</v>
      </c>
      <c r="C98" s="20" t="s">
        <v>48</v>
      </c>
      <c r="D98" s="20" t="s">
        <v>327</v>
      </c>
      <c r="E98" s="23"/>
      <c r="F98" s="89">
        <f t="shared" si="6"/>
        <v>5</v>
      </c>
      <c r="G98" s="89">
        <f t="shared" si="6"/>
        <v>5</v>
      </c>
      <c r="H98" s="89">
        <f t="shared" si="6"/>
        <v>5</v>
      </c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3" customFormat="1" ht="28.5" customHeight="1">
      <c r="A99" s="34" t="s">
        <v>328</v>
      </c>
      <c r="B99" s="20" t="s">
        <v>23</v>
      </c>
      <c r="C99" s="20" t="s">
        <v>48</v>
      </c>
      <c r="D99" s="20" t="s">
        <v>329</v>
      </c>
      <c r="E99" s="23"/>
      <c r="F99" s="89">
        <f t="shared" si="6"/>
        <v>5</v>
      </c>
      <c r="G99" s="89">
        <f t="shared" si="6"/>
        <v>5</v>
      </c>
      <c r="H99" s="89">
        <f t="shared" si="6"/>
        <v>5</v>
      </c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3" customFormat="1" ht="28.5" customHeight="1">
      <c r="A100" s="34" t="s">
        <v>63</v>
      </c>
      <c r="B100" s="20" t="s">
        <v>23</v>
      </c>
      <c r="C100" s="20" t="s">
        <v>48</v>
      </c>
      <c r="D100" s="20" t="s">
        <v>329</v>
      </c>
      <c r="E100" s="23" t="s">
        <v>64</v>
      </c>
      <c r="F100" s="89">
        <v>5</v>
      </c>
      <c r="G100" s="89">
        <v>5</v>
      </c>
      <c r="H100" s="33">
        <v>5</v>
      </c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15" ht="13.5" customHeight="1">
      <c r="A101" s="38"/>
      <c r="B101" s="17"/>
      <c r="C101" s="17"/>
      <c r="D101" s="17"/>
      <c r="E101" s="17"/>
      <c r="F101" s="88"/>
      <c r="G101" s="88"/>
      <c r="H101" s="88"/>
      <c r="I101" s="1"/>
      <c r="J101" s="1"/>
      <c r="K101" s="1"/>
      <c r="L101" s="1"/>
      <c r="M101" s="1"/>
      <c r="N101" s="1"/>
      <c r="O101" s="1"/>
    </row>
    <row r="102" spans="1:8" s="4" customFormat="1" ht="17.25" customHeight="1">
      <c r="A102" s="29" t="s">
        <v>33</v>
      </c>
      <c r="B102" s="30" t="s">
        <v>30</v>
      </c>
      <c r="C102" s="30"/>
      <c r="D102" s="30"/>
      <c r="E102" s="30"/>
      <c r="F102" s="46">
        <f>F111+F120+F103+F107</f>
        <v>19112</v>
      </c>
      <c r="G102" s="46">
        <f>G111+G120+G103+G107</f>
        <v>18318.300000000003</v>
      </c>
      <c r="H102" s="46">
        <f>H111+H120+H103+H107</f>
        <v>17168.9</v>
      </c>
    </row>
    <row r="103" spans="1:8" s="4" customFormat="1" ht="17.25" customHeight="1">
      <c r="A103" s="47" t="s">
        <v>2</v>
      </c>
      <c r="B103" s="30" t="s">
        <v>30</v>
      </c>
      <c r="C103" s="30" t="s">
        <v>24</v>
      </c>
      <c r="D103" s="30"/>
      <c r="E103" s="30"/>
      <c r="F103" s="46">
        <f>F104</f>
        <v>58.6</v>
      </c>
      <c r="G103" s="46">
        <f aca="true" t="shared" si="7" ref="G103:H105">G104</f>
        <v>58.6</v>
      </c>
      <c r="H103" s="46">
        <f t="shared" si="7"/>
        <v>58.6</v>
      </c>
    </row>
    <row r="104" spans="1:8" s="4" customFormat="1" ht="28.5" customHeight="1">
      <c r="A104" s="34" t="s">
        <v>186</v>
      </c>
      <c r="B104" s="16" t="s">
        <v>30</v>
      </c>
      <c r="C104" s="16" t="s">
        <v>24</v>
      </c>
      <c r="D104" s="20" t="s">
        <v>198</v>
      </c>
      <c r="E104" s="30"/>
      <c r="F104" s="86">
        <f>F105</f>
        <v>58.6</v>
      </c>
      <c r="G104" s="86">
        <f t="shared" si="7"/>
        <v>58.6</v>
      </c>
      <c r="H104" s="86">
        <f t="shared" si="7"/>
        <v>58.6</v>
      </c>
    </row>
    <row r="105" spans="1:8" s="4" customFormat="1" ht="32.25" customHeight="1">
      <c r="A105" s="19" t="s">
        <v>298</v>
      </c>
      <c r="B105" s="16" t="s">
        <v>30</v>
      </c>
      <c r="C105" s="16" t="s">
        <v>24</v>
      </c>
      <c r="D105" s="20" t="s">
        <v>207</v>
      </c>
      <c r="E105" s="30"/>
      <c r="F105" s="86">
        <f>F106</f>
        <v>58.6</v>
      </c>
      <c r="G105" s="86">
        <f t="shared" si="7"/>
        <v>58.6</v>
      </c>
      <c r="H105" s="86">
        <f t="shared" si="7"/>
        <v>58.6</v>
      </c>
    </row>
    <row r="106" spans="1:8" s="4" customFormat="1" ht="32.25" customHeight="1">
      <c r="A106" s="19" t="s">
        <v>63</v>
      </c>
      <c r="B106" s="16" t="s">
        <v>30</v>
      </c>
      <c r="C106" s="16" t="s">
        <v>24</v>
      </c>
      <c r="D106" s="20" t="s">
        <v>207</v>
      </c>
      <c r="E106" s="16" t="s">
        <v>64</v>
      </c>
      <c r="F106" s="86">
        <v>58.6</v>
      </c>
      <c r="G106" s="86">
        <v>58.6</v>
      </c>
      <c r="H106" s="86">
        <v>58.6</v>
      </c>
    </row>
    <row r="107" spans="1:8" s="4" customFormat="1" ht="21" customHeight="1">
      <c r="A107" s="59" t="s">
        <v>208</v>
      </c>
      <c r="B107" s="27" t="s">
        <v>30</v>
      </c>
      <c r="C107" s="27" t="s">
        <v>28</v>
      </c>
      <c r="D107" s="27"/>
      <c r="E107" s="28"/>
      <c r="F107" s="31">
        <f>F110</f>
        <v>12270.2</v>
      </c>
      <c r="G107" s="31">
        <f>G110</f>
        <v>12270.2</v>
      </c>
      <c r="H107" s="31">
        <f>H110</f>
        <v>11670.2</v>
      </c>
    </row>
    <row r="108" spans="1:8" s="4" customFormat="1" ht="21" customHeight="1">
      <c r="A108" s="70" t="s">
        <v>99</v>
      </c>
      <c r="B108" s="20" t="s">
        <v>30</v>
      </c>
      <c r="C108" s="20" t="s">
        <v>28</v>
      </c>
      <c r="D108" s="21" t="s">
        <v>125</v>
      </c>
      <c r="E108" s="28"/>
      <c r="F108" s="86">
        <f aca="true" t="shared" si="8" ref="F108:H109">F109</f>
        <v>12270.2</v>
      </c>
      <c r="G108" s="86">
        <f t="shared" si="8"/>
        <v>12270.2</v>
      </c>
      <c r="H108" s="86">
        <f t="shared" si="8"/>
        <v>11670.2</v>
      </c>
    </row>
    <row r="109" spans="1:8" s="4" customFormat="1" ht="44.25" customHeight="1">
      <c r="A109" s="15" t="s">
        <v>281</v>
      </c>
      <c r="B109" s="20" t="s">
        <v>30</v>
      </c>
      <c r="C109" s="20" t="s">
        <v>28</v>
      </c>
      <c r="D109" s="21" t="s">
        <v>282</v>
      </c>
      <c r="E109" s="28"/>
      <c r="F109" s="86">
        <f t="shared" si="8"/>
        <v>12270.2</v>
      </c>
      <c r="G109" s="86">
        <f t="shared" si="8"/>
        <v>12270.2</v>
      </c>
      <c r="H109" s="86">
        <f t="shared" si="8"/>
        <v>11670.2</v>
      </c>
    </row>
    <row r="110" spans="1:8" s="4" customFormat="1" ht="28.5" customHeight="1">
      <c r="A110" s="15" t="s">
        <v>63</v>
      </c>
      <c r="B110" s="20" t="s">
        <v>30</v>
      </c>
      <c r="C110" s="20" t="s">
        <v>28</v>
      </c>
      <c r="D110" s="21" t="s">
        <v>282</v>
      </c>
      <c r="E110" s="23" t="s">
        <v>64</v>
      </c>
      <c r="F110" s="86">
        <v>12270.2</v>
      </c>
      <c r="G110" s="86">
        <v>12270.2</v>
      </c>
      <c r="H110" s="86">
        <v>11670.2</v>
      </c>
    </row>
    <row r="111" spans="1:8" s="2" customFormat="1" ht="14.25" customHeight="1">
      <c r="A111" s="47" t="s">
        <v>53</v>
      </c>
      <c r="B111" s="27" t="s">
        <v>30</v>
      </c>
      <c r="C111" s="27" t="s">
        <v>27</v>
      </c>
      <c r="D111" s="60"/>
      <c r="E111" s="51"/>
      <c r="F111" s="31">
        <f aca="true" t="shared" si="9" ref="F111:H112">F112</f>
        <v>5820.7</v>
      </c>
      <c r="G111" s="31">
        <f t="shared" si="9"/>
        <v>4493.3</v>
      </c>
      <c r="H111" s="31">
        <f t="shared" si="9"/>
        <v>4544.9</v>
      </c>
    </row>
    <row r="112" spans="1:8" s="2" customFormat="1" ht="42.75" customHeight="1">
      <c r="A112" s="22" t="s">
        <v>187</v>
      </c>
      <c r="B112" s="20" t="s">
        <v>30</v>
      </c>
      <c r="C112" s="20" t="s">
        <v>27</v>
      </c>
      <c r="D112" s="57" t="s">
        <v>133</v>
      </c>
      <c r="E112" s="16"/>
      <c r="F112" s="86">
        <f t="shared" si="9"/>
        <v>5820.7</v>
      </c>
      <c r="G112" s="86">
        <f t="shared" si="9"/>
        <v>4493.3</v>
      </c>
      <c r="H112" s="86">
        <f t="shared" si="9"/>
        <v>4544.9</v>
      </c>
    </row>
    <row r="113" spans="1:8" s="2" customFormat="1" ht="30" customHeight="1">
      <c r="A113" s="25" t="s">
        <v>188</v>
      </c>
      <c r="B113" s="20" t="s">
        <v>30</v>
      </c>
      <c r="C113" s="20" t="s">
        <v>27</v>
      </c>
      <c r="D113" s="57" t="s">
        <v>134</v>
      </c>
      <c r="E113" s="51"/>
      <c r="F113" s="86">
        <f>F114+F118+F116</f>
        <v>5820.7</v>
      </c>
      <c r="G113" s="86">
        <f>G114+G118+G116</f>
        <v>4493.3</v>
      </c>
      <c r="H113" s="86">
        <f>H114+H118+H116</f>
        <v>4544.9</v>
      </c>
    </row>
    <row r="114" spans="1:8" s="2" customFormat="1" ht="29.25" customHeight="1">
      <c r="A114" s="19" t="s">
        <v>70</v>
      </c>
      <c r="B114" s="20" t="s">
        <v>30</v>
      </c>
      <c r="C114" s="20" t="s">
        <v>27</v>
      </c>
      <c r="D114" s="57" t="s">
        <v>210</v>
      </c>
      <c r="E114" s="16"/>
      <c r="F114" s="33">
        <f>F115</f>
        <v>3013</v>
      </c>
      <c r="G114" s="33">
        <f>G115</f>
        <v>2008</v>
      </c>
      <c r="H114" s="33">
        <f>H115</f>
        <v>2008</v>
      </c>
    </row>
    <row r="115" spans="1:8" s="2" customFormat="1" ht="24.75" customHeight="1">
      <c r="A115" s="19" t="s">
        <v>63</v>
      </c>
      <c r="B115" s="20" t="s">
        <v>30</v>
      </c>
      <c r="C115" s="20" t="s">
        <v>27</v>
      </c>
      <c r="D115" s="57" t="s">
        <v>210</v>
      </c>
      <c r="E115" s="16" t="s">
        <v>64</v>
      </c>
      <c r="F115" s="33">
        <v>3013</v>
      </c>
      <c r="G115" s="33">
        <v>2008</v>
      </c>
      <c r="H115" s="33">
        <v>2008</v>
      </c>
    </row>
    <row r="116" spans="1:8" s="2" customFormat="1" ht="72.75" customHeight="1">
      <c r="A116" s="71" t="s">
        <v>296</v>
      </c>
      <c r="B116" s="20" t="s">
        <v>30</v>
      </c>
      <c r="C116" s="20" t="s">
        <v>27</v>
      </c>
      <c r="D116" s="57" t="s">
        <v>297</v>
      </c>
      <c r="E116" s="23"/>
      <c r="F116" s="33">
        <f>F117</f>
        <v>2647.7</v>
      </c>
      <c r="G116" s="33">
        <f>G117</f>
        <v>2375.3</v>
      </c>
      <c r="H116" s="33">
        <f>H117</f>
        <v>2426.9</v>
      </c>
    </row>
    <row r="117" spans="1:8" s="2" customFormat="1" ht="24.75" customHeight="1">
      <c r="A117" s="15" t="s">
        <v>63</v>
      </c>
      <c r="B117" s="20" t="s">
        <v>30</v>
      </c>
      <c r="C117" s="20" t="s">
        <v>27</v>
      </c>
      <c r="D117" s="57" t="s">
        <v>297</v>
      </c>
      <c r="E117" s="23" t="s">
        <v>64</v>
      </c>
      <c r="F117" s="33">
        <v>2647.7</v>
      </c>
      <c r="G117" s="33">
        <v>2375.3</v>
      </c>
      <c r="H117" s="33">
        <v>2426.9</v>
      </c>
    </row>
    <row r="118" spans="1:8" s="2" customFormat="1" ht="30.75" customHeight="1">
      <c r="A118" s="25" t="s">
        <v>199</v>
      </c>
      <c r="B118" s="20" t="s">
        <v>30</v>
      </c>
      <c r="C118" s="20" t="s">
        <v>27</v>
      </c>
      <c r="D118" s="57" t="s">
        <v>209</v>
      </c>
      <c r="E118" s="16"/>
      <c r="F118" s="33">
        <f>F119</f>
        <v>160</v>
      </c>
      <c r="G118" s="33">
        <f>G119</f>
        <v>110</v>
      </c>
      <c r="H118" s="33">
        <f>H119</f>
        <v>110</v>
      </c>
    </row>
    <row r="119" spans="1:8" s="2" customFormat="1" ht="21.75" customHeight="1">
      <c r="A119" s="15" t="s">
        <v>63</v>
      </c>
      <c r="B119" s="20" t="s">
        <v>30</v>
      </c>
      <c r="C119" s="20" t="s">
        <v>27</v>
      </c>
      <c r="D119" s="57" t="s">
        <v>209</v>
      </c>
      <c r="E119" s="16" t="s">
        <v>64</v>
      </c>
      <c r="F119" s="33">
        <v>160</v>
      </c>
      <c r="G119" s="33">
        <v>110</v>
      </c>
      <c r="H119" s="33">
        <v>110</v>
      </c>
    </row>
    <row r="120" spans="1:8" s="2" customFormat="1" ht="18.75" customHeight="1">
      <c r="A120" s="55" t="s">
        <v>52</v>
      </c>
      <c r="B120" s="27" t="s">
        <v>30</v>
      </c>
      <c r="C120" s="27">
        <v>12</v>
      </c>
      <c r="D120" s="60"/>
      <c r="E120" s="51"/>
      <c r="F120" s="31">
        <f>F121+F127</f>
        <v>962.5</v>
      </c>
      <c r="G120" s="31">
        <f>G121+G127</f>
        <v>1496.2</v>
      </c>
      <c r="H120" s="31">
        <f>H121+H127</f>
        <v>895.2</v>
      </c>
    </row>
    <row r="121" spans="1:8" s="2" customFormat="1" ht="27.75" customHeight="1">
      <c r="A121" s="22" t="s">
        <v>174</v>
      </c>
      <c r="B121" s="20" t="s">
        <v>30</v>
      </c>
      <c r="C121" s="20">
        <v>12</v>
      </c>
      <c r="D121" s="57" t="s">
        <v>136</v>
      </c>
      <c r="E121" s="16"/>
      <c r="F121" s="86">
        <f>F122</f>
        <v>860.2</v>
      </c>
      <c r="G121" s="86">
        <f>G122</f>
        <v>595.2</v>
      </c>
      <c r="H121" s="86">
        <f>H122</f>
        <v>595.2</v>
      </c>
    </row>
    <row r="122" spans="1:8" s="2" customFormat="1" ht="27.75" customHeight="1">
      <c r="A122" s="22" t="s">
        <v>183</v>
      </c>
      <c r="B122" s="20" t="s">
        <v>30</v>
      </c>
      <c r="C122" s="20" t="s">
        <v>31</v>
      </c>
      <c r="D122" s="57" t="s">
        <v>166</v>
      </c>
      <c r="E122" s="16"/>
      <c r="F122" s="86">
        <f>F125+F123</f>
        <v>860.2</v>
      </c>
      <c r="G122" s="86">
        <f>G125</f>
        <v>595.2</v>
      </c>
      <c r="H122" s="86">
        <f>H125</f>
        <v>595.2</v>
      </c>
    </row>
    <row r="123" spans="1:8" s="2" customFormat="1" ht="27.75" customHeight="1">
      <c r="A123" s="22" t="s">
        <v>357</v>
      </c>
      <c r="B123" s="20" t="s">
        <v>30</v>
      </c>
      <c r="C123" s="20" t="s">
        <v>31</v>
      </c>
      <c r="D123" s="57" t="s">
        <v>356</v>
      </c>
      <c r="E123" s="85"/>
      <c r="F123" s="89">
        <v>445.2</v>
      </c>
      <c r="G123" s="86">
        <v>0</v>
      </c>
      <c r="H123" s="86">
        <v>0</v>
      </c>
    </row>
    <row r="124" spans="1:8" s="2" customFormat="1" ht="27.75" customHeight="1">
      <c r="A124" s="15" t="s">
        <v>63</v>
      </c>
      <c r="B124" s="20" t="s">
        <v>30</v>
      </c>
      <c r="C124" s="20" t="s">
        <v>31</v>
      </c>
      <c r="D124" s="57" t="s">
        <v>356</v>
      </c>
      <c r="E124" s="85">
        <v>240</v>
      </c>
      <c r="F124" s="89">
        <v>445.2</v>
      </c>
      <c r="G124" s="86">
        <v>0</v>
      </c>
      <c r="H124" s="86">
        <v>0</v>
      </c>
    </row>
    <row r="125" spans="1:8" s="2" customFormat="1" ht="28.5" customHeight="1">
      <c r="A125" s="22" t="s">
        <v>175</v>
      </c>
      <c r="B125" s="20" t="s">
        <v>30</v>
      </c>
      <c r="C125" s="20">
        <v>12</v>
      </c>
      <c r="D125" s="57" t="s">
        <v>211</v>
      </c>
      <c r="E125" s="16"/>
      <c r="F125" s="88">
        <f>F126</f>
        <v>415</v>
      </c>
      <c r="G125" s="88">
        <f>G126</f>
        <v>595.2</v>
      </c>
      <c r="H125" s="88">
        <f>H126</f>
        <v>595.2</v>
      </c>
    </row>
    <row r="126" spans="1:8" s="2" customFormat="1" ht="27" customHeight="1">
      <c r="A126" s="19" t="s">
        <v>63</v>
      </c>
      <c r="B126" s="20" t="s">
        <v>30</v>
      </c>
      <c r="C126" s="20" t="s">
        <v>31</v>
      </c>
      <c r="D126" s="57" t="s">
        <v>211</v>
      </c>
      <c r="E126" s="16" t="s">
        <v>64</v>
      </c>
      <c r="F126" s="88">
        <v>415</v>
      </c>
      <c r="G126" s="88">
        <v>595.2</v>
      </c>
      <c r="H126" s="88">
        <v>595.2</v>
      </c>
    </row>
    <row r="127" spans="1:8" s="2" customFormat="1" ht="36.75" customHeight="1">
      <c r="A127" s="19" t="s">
        <v>332</v>
      </c>
      <c r="B127" s="20" t="s">
        <v>30</v>
      </c>
      <c r="C127" s="20" t="s">
        <v>31</v>
      </c>
      <c r="D127" s="57" t="s">
        <v>333</v>
      </c>
      <c r="E127" s="16"/>
      <c r="F127" s="88">
        <f aca="true" t="shared" si="10" ref="F127:H128">F128</f>
        <v>102.3</v>
      </c>
      <c r="G127" s="88">
        <f t="shared" si="10"/>
        <v>901</v>
      </c>
      <c r="H127" s="88">
        <f t="shared" si="10"/>
        <v>300</v>
      </c>
    </row>
    <row r="128" spans="1:8" s="2" customFormat="1" ht="47.25" customHeight="1">
      <c r="A128" s="91" t="s">
        <v>308</v>
      </c>
      <c r="B128" s="20" t="s">
        <v>30</v>
      </c>
      <c r="C128" s="20" t="s">
        <v>31</v>
      </c>
      <c r="D128" s="57" t="s">
        <v>334</v>
      </c>
      <c r="E128" s="16"/>
      <c r="F128" s="88">
        <f t="shared" si="10"/>
        <v>102.3</v>
      </c>
      <c r="G128" s="88">
        <f t="shared" si="10"/>
        <v>901</v>
      </c>
      <c r="H128" s="88">
        <f t="shared" si="10"/>
        <v>300</v>
      </c>
    </row>
    <row r="129" spans="1:8" s="2" customFormat="1" ht="27" customHeight="1">
      <c r="A129" s="19" t="s">
        <v>63</v>
      </c>
      <c r="B129" s="20" t="s">
        <v>30</v>
      </c>
      <c r="C129" s="20" t="s">
        <v>31</v>
      </c>
      <c r="D129" s="57" t="s">
        <v>334</v>
      </c>
      <c r="E129" s="16" t="s">
        <v>64</v>
      </c>
      <c r="F129" s="88">
        <v>102.3</v>
      </c>
      <c r="G129" s="88">
        <v>901</v>
      </c>
      <c r="H129" s="88">
        <v>300</v>
      </c>
    </row>
    <row r="130" spans="1:8" s="2" customFormat="1" ht="14.25" customHeight="1">
      <c r="A130" s="19"/>
      <c r="B130" s="20"/>
      <c r="C130" s="20"/>
      <c r="D130" s="57"/>
      <c r="E130" s="16"/>
      <c r="F130" s="88"/>
      <c r="G130" s="88"/>
      <c r="H130" s="88"/>
    </row>
    <row r="131" spans="1:15" ht="20.25" customHeight="1">
      <c r="A131" s="72" t="s">
        <v>15</v>
      </c>
      <c r="B131" s="51" t="s">
        <v>24</v>
      </c>
      <c r="C131" s="16"/>
      <c r="D131" s="16"/>
      <c r="E131" s="17"/>
      <c r="F131" s="31">
        <f>F132+F140</f>
        <v>2196.3</v>
      </c>
      <c r="G131" s="31">
        <f>G132+G140</f>
        <v>635</v>
      </c>
      <c r="H131" s="31">
        <f>H132+H140</f>
        <v>595</v>
      </c>
      <c r="I131" s="1"/>
      <c r="J131" s="1"/>
      <c r="K131" s="1"/>
      <c r="L131" s="1"/>
      <c r="M131" s="1"/>
      <c r="N131" s="1"/>
      <c r="O131" s="1"/>
    </row>
    <row r="132" spans="1:15" ht="15" customHeight="1">
      <c r="A132" s="73" t="s">
        <v>59</v>
      </c>
      <c r="B132" s="27" t="s">
        <v>24</v>
      </c>
      <c r="C132" s="27" t="s">
        <v>21</v>
      </c>
      <c r="D132" s="27"/>
      <c r="E132" s="51"/>
      <c r="F132" s="87">
        <f>F133+F137</f>
        <v>756.3</v>
      </c>
      <c r="G132" s="87">
        <f>G133+G137</f>
        <v>495</v>
      </c>
      <c r="H132" s="87">
        <f>H133+H137</f>
        <v>495</v>
      </c>
      <c r="I132" s="1"/>
      <c r="J132" s="1"/>
      <c r="K132" s="1"/>
      <c r="L132" s="1"/>
      <c r="M132" s="1"/>
      <c r="N132" s="1"/>
      <c r="O132" s="1"/>
    </row>
    <row r="133" spans="1:15" ht="30" customHeight="1">
      <c r="A133" s="22" t="s">
        <v>212</v>
      </c>
      <c r="B133" s="20" t="s">
        <v>24</v>
      </c>
      <c r="C133" s="20" t="s">
        <v>21</v>
      </c>
      <c r="D133" s="20" t="s">
        <v>137</v>
      </c>
      <c r="E133" s="16"/>
      <c r="F133" s="33">
        <f>F134</f>
        <v>751.3</v>
      </c>
      <c r="G133" s="33">
        <f>G134</f>
        <v>490</v>
      </c>
      <c r="H133" s="33">
        <f>H134</f>
        <v>490</v>
      </c>
      <c r="I133" s="1"/>
      <c r="J133" s="1"/>
      <c r="K133" s="1"/>
      <c r="L133" s="1"/>
      <c r="M133" s="1"/>
      <c r="N133" s="1"/>
      <c r="O133" s="1"/>
    </row>
    <row r="134" spans="1:15" ht="33.75" customHeight="1">
      <c r="A134" s="22" t="s">
        <v>213</v>
      </c>
      <c r="B134" s="20" t="s">
        <v>24</v>
      </c>
      <c r="C134" s="20" t="s">
        <v>21</v>
      </c>
      <c r="D134" s="20" t="s">
        <v>277</v>
      </c>
      <c r="E134" s="16"/>
      <c r="F134" s="33">
        <f aca="true" t="shared" si="11" ref="F134:H135">F135</f>
        <v>751.3</v>
      </c>
      <c r="G134" s="33">
        <f t="shared" si="11"/>
        <v>490</v>
      </c>
      <c r="H134" s="33">
        <f t="shared" si="11"/>
        <v>490</v>
      </c>
      <c r="I134" s="1"/>
      <c r="J134" s="1"/>
      <c r="K134" s="1"/>
      <c r="L134" s="1"/>
      <c r="M134" s="1"/>
      <c r="N134" s="1"/>
      <c r="O134" s="1"/>
    </row>
    <row r="135" spans="1:15" ht="31.5" customHeight="1">
      <c r="A135" s="22" t="s">
        <v>214</v>
      </c>
      <c r="B135" s="20" t="s">
        <v>24</v>
      </c>
      <c r="C135" s="20" t="s">
        <v>21</v>
      </c>
      <c r="D135" s="20" t="s">
        <v>278</v>
      </c>
      <c r="E135" s="16"/>
      <c r="F135" s="33">
        <f t="shared" si="11"/>
        <v>751.3</v>
      </c>
      <c r="G135" s="33">
        <f t="shared" si="11"/>
        <v>490</v>
      </c>
      <c r="H135" s="33">
        <f t="shared" si="11"/>
        <v>490</v>
      </c>
      <c r="I135" s="1"/>
      <c r="J135" s="1"/>
      <c r="K135" s="1"/>
      <c r="L135" s="1"/>
      <c r="M135" s="1"/>
      <c r="N135" s="1"/>
      <c r="O135" s="1"/>
    </row>
    <row r="136" spans="1:15" ht="30" customHeight="1">
      <c r="A136" s="22" t="s">
        <v>63</v>
      </c>
      <c r="B136" s="20" t="s">
        <v>24</v>
      </c>
      <c r="C136" s="20" t="s">
        <v>21</v>
      </c>
      <c r="D136" s="20" t="s">
        <v>278</v>
      </c>
      <c r="E136" s="16" t="s">
        <v>64</v>
      </c>
      <c r="F136" s="33">
        <v>751.3</v>
      </c>
      <c r="G136" s="33">
        <v>490</v>
      </c>
      <c r="H136" s="33">
        <v>490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22" t="s">
        <v>216</v>
      </c>
      <c r="B137" s="20" t="s">
        <v>24</v>
      </c>
      <c r="C137" s="20" t="s">
        <v>21</v>
      </c>
      <c r="D137" s="21" t="s">
        <v>184</v>
      </c>
      <c r="E137" s="23"/>
      <c r="F137" s="33">
        <f aca="true" t="shared" si="12" ref="F137:H138">F138</f>
        <v>5</v>
      </c>
      <c r="G137" s="33">
        <f t="shared" si="12"/>
        <v>5</v>
      </c>
      <c r="H137" s="33">
        <f t="shared" si="12"/>
        <v>5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25" t="s">
        <v>217</v>
      </c>
      <c r="B138" s="20" t="s">
        <v>24</v>
      </c>
      <c r="C138" s="20" t="s">
        <v>21</v>
      </c>
      <c r="D138" s="21" t="s">
        <v>280</v>
      </c>
      <c r="E138" s="23"/>
      <c r="F138" s="33">
        <f t="shared" si="12"/>
        <v>5</v>
      </c>
      <c r="G138" s="33">
        <f t="shared" si="12"/>
        <v>5</v>
      </c>
      <c r="H138" s="33">
        <f t="shared" si="12"/>
        <v>5</v>
      </c>
      <c r="I138" s="1"/>
      <c r="J138" s="1"/>
      <c r="K138" s="1"/>
      <c r="L138" s="1"/>
      <c r="M138" s="1"/>
      <c r="N138" s="1"/>
      <c r="O138" s="1"/>
    </row>
    <row r="139" spans="1:15" ht="27.75" customHeight="1">
      <c r="A139" s="22" t="s">
        <v>63</v>
      </c>
      <c r="B139" s="20" t="s">
        <v>24</v>
      </c>
      <c r="C139" s="20" t="s">
        <v>21</v>
      </c>
      <c r="D139" s="21" t="s">
        <v>280</v>
      </c>
      <c r="E139" s="23" t="s">
        <v>64</v>
      </c>
      <c r="F139" s="33">
        <v>5</v>
      </c>
      <c r="G139" s="33">
        <v>5</v>
      </c>
      <c r="H139" s="33">
        <v>5</v>
      </c>
      <c r="I139" s="1"/>
      <c r="J139" s="1"/>
      <c r="K139" s="1"/>
      <c r="L139" s="1"/>
      <c r="M139" s="1"/>
      <c r="N139" s="1"/>
      <c r="O139" s="1"/>
    </row>
    <row r="140" spans="1:15" ht="17.25" customHeight="1">
      <c r="A140" s="26" t="s">
        <v>283</v>
      </c>
      <c r="B140" s="27" t="s">
        <v>24</v>
      </c>
      <c r="C140" s="27" t="s">
        <v>22</v>
      </c>
      <c r="D140" s="27"/>
      <c r="E140" s="28"/>
      <c r="F140" s="87">
        <f aca="true" t="shared" si="13" ref="F140:H143">F141</f>
        <v>1440</v>
      </c>
      <c r="G140" s="87">
        <f t="shared" si="13"/>
        <v>140</v>
      </c>
      <c r="H140" s="87">
        <f t="shared" si="13"/>
        <v>100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19" t="s">
        <v>212</v>
      </c>
      <c r="B141" s="20" t="s">
        <v>24</v>
      </c>
      <c r="C141" s="20" t="s">
        <v>22</v>
      </c>
      <c r="D141" s="20" t="s">
        <v>137</v>
      </c>
      <c r="E141" s="28"/>
      <c r="F141" s="33">
        <f t="shared" si="13"/>
        <v>1440</v>
      </c>
      <c r="G141" s="33">
        <f t="shared" si="13"/>
        <v>140</v>
      </c>
      <c r="H141" s="33">
        <f t="shared" si="13"/>
        <v>100</v>
      </c>
      <c r="I141" s="1"/>
      <c r="J141" s="1"/>
      <c r="K141" s="1"/>
      <c r="L141" s="1"/>
      <c r="M141" s="1"/>
      <c r="N141" s="1"/>
      <c r="O141" s="1"/>
    </row>
    <row r="142" spans="1:15" ht="27.75" customHeight="1">
      <c r="A142" s="19" t="s">
        <v>284</v>
      </c>
      <c r="B142" s="20" t="s">
        <v>24</v>
      </c>
      <c r="C142" s="20" t="s">
        <v>22</v>
      </c>
      <c r="D142" s="20" t="s">
        <v>285</v>
      </c>
      <c r="E142" s="28"/>
      <c r="F142" s="33">
        <f>F143</f>
        <v>1440</v>
      </c>
      <c r="G142" s="33">
        <f t="shared" si="13"/>
        <v>140</v>
      </c>
      <c r="H142" s="33">
        <f t="shared" si="13"/>
        <v>100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19" t="s">
        <v>215</v>
      </c>
      <c r="B143" s="20" t="s">
        <v>24</v>
      </c>
      <c r="C143" s="20" t="s">
        <v>22</v>
      </c>
      <c r="D143" s="20" t="s">
        <v>279</v>
      </c>
      <c r="E143" s="23"/>
      <c r="F143" s="33">
        <f>F144+F145</f>
        <v>1440</v>
      </c>
      <c r="G143" s="33">
        <f t="shared" si="13"/>
        <v>140</v>
      </c>
      <c r="H143" s="33">
        <f t="shared" si="13"/>
        <v>100</v>
      </c>
      <c r="I143" s="1"/>
      <c r="J143" s="1"/>
      <c r="K143" s="1"/>
      <c r="L143" s="1"/>
      <c r="M143" s="1"/>
      <c r="N143" s="1"/>
      <c r="O143" s="1"/>
    </row>
    <row r="144" spans="1:15" ht="27.75" customHeight="1">
      <c r="A144" s="19" t="s">
        <v>63</v>
      </c>
      <c r="B144" s="20" t="s">
        <v>24</v>
      </c>
      <c r="C144" s="20" t="s">
        <v>22</v>
      </c>
      <c r="D144" s="20" t="s">
        <v>279</v>
      </c>
      <c r="E144" s="23" t="s">
        <v>64</v>
      </c>
      <c r="F144" s="33">
        <v>140</v>
      </c>
      <c r="G144" s="33">
        <v>140</v>
      </c>
      <c r="H144" s="33">
        <v>100</v>
      </c>
      <c r="I144" s="1"/>
      <c r="J144" s="1"/>
      <c r="K144" s="1"/>
      <c r="L144" s="1"/>
      <c r="M144" s="1"/>
      <c r="N144" s="1"/>
      <c r="O144" s="1"/>
    </row>
    <row r="145" spans="1:15" ht="18" customHeight="1">
      <c r="A145" s="68" t="s">
        <v>113</v>
      </c>
      <c r="B145" s="20" t="s">
        <v>24</v>
      </c>
      <c r="C145" s="20" t="s">
        <v>22</v>
      </c>
      <c r="D145" s="20" t="s">
        <v>279</v>
      </c>
      <c r="E145" s="23" t="s">
        <v>108</v>
      </c>
      <c r="F145" s="33">
        <v>1300</v>
      </c>
      <c r="G145" s="33">
        <v>0</v>
      </c>
      <c r="H145" s="33">
        <v>0</v>
      </c>
      <c r="I145" s="1"/>
      <c r="J145" s="1"/>
      <c r="K145" s="1"/>
      <c r="L145" s="1"/>
      <c r="M145" s="1"/>
      <c r="N145" s="1"/>
      <c r="O145" s="1"/>
    </row>
    <row r="146" spans="1:15" ht="12.75" customHeight="1">
      <c r="A146" s="19"/>
      <c r="B146" s="20"/>
      <c r="C146" s="20"/>
      <c r="D146" s="20"/>
      <c r="E146" s="23"/>
      <c r="F146" s="33"/>
      <c r="G146" s="33"/>
      <c r="H146" s="33"/>
      <c r="I146" s="1"/>
      <c r="J146" s="1"/>
      <c r="K146" s="1"/>
      <c r="L146" s="1"/>
      <c r="M146" s="1"/>
      <c r="N146" s="1"/>
      <c r="O146" s="1"/>
    </row>
    <row r="147" spans="1:15" ht="12.75" customHeight="1">
      <c r="A147" s="26" t="s">
        <v>300</v>
      </c>
      <c r="B147" s="27" t="s">
        <v>29</v>
      </c>
      <c r="C147" s="27"/>
      <c r="D147" s="27"/>
      <c r="E147" s="28"/>
      <c r="F147" s="87">
        <f aca="true" t="shared" si="14" ref="F147:H148">F148</f>
        <v>250</v>
      </c>
      <c r="G147" s="87">
        <f t="shared" si="14"/>
        <v>23660</v>
      </c>
      <c r="H147" s="87">
        <f t="shared" si="14"/>
        <v>0</v>
      </c>
      <c r="I147" s="1"/>
      <c r="J147" s="1"/>
      <c r="K147" s="1"/>
      <c r="L147" s="1"/>
      <c r="M147" s="1"/>
      <c r="N147" s="1"/>
      <c r="O147" s="1"/>
    </row>
    <row r="148" spans="1:15" ht="12.75" customHeight="1">
      <c r="A148" s="26" t="s">
        <v>304</v>
      </c>
      <c r="B148" s="27" t="s">
        <v>29</v>
      </c>
      <c r="C148" s="27" t="s">
        <v>24</v>
      </c>
      <c r="D148" s="27"/>
      <c r="E148" s="28"/>
      <c r="F148" s="87">
        <f t="shared" si="14"/>
        <v>250</v>
      </c>
      <c r="G148" s="87">
        <f t="shared" si="14"/>
        <v>23660</v>
      </c>
      <c r="H148" s="87">
        <f t="shared" si="14"/>
        <v>0</v>
      </c>
      <c r="I148" s="1"/>
      <c r="J148" s="1"/>
      <c r="K148" s="1"/>
      <c r="L148" s="1"/>
      <c r="M148" s="1"/>
      <c r="N148" s="1"/>
      <c r="O148" s="1"/>
    </row>
    <row r="149" spans="1:15" ht="31.5" customHeight="1">
      <c r="A149" s="19" t="s">
        <v>301</v>
      </c>
      <c r="B149" s="20" t="s">
        <v>29</v>
      </c>
      <c r="C149" s="20" t="s">
        <v>24</v>
      </c>
      <c r="D149" s="20" t="s">
        <v>303</v>
      </c>
      <c r="E149" s="23"/>
      <c r="F149" s="33">
        <f>F153+F150</f>
        <v>250</v>
      </c>
      <c r="G149" s="33">
        <f>G153</f>
        <v>23660</v>
      </c>
      <c r="H149" s="33">
        <f>H153</f>
        <v>0</v>
      </c>
      <c r="I149" s="1"/>
      <c r="J149" s="1"/>
      <c r="K149" s="1"/>
      <c r="L149" s="1"/>
      <c r="M149" s="1"/>
      <c r="N149" s="1"/>
      <c r="O149" s="1"/>
    </row>
    <row r="150" spans="1:15" ht="44.25" customHeight="1">
      <c r="A150" s="19" t="s">
        <v>354</v>
      </c>
      <c r="B150" s="20" t="s">
        <v>29</v>
      </c>
      <c r="C150" s="20" t="s">
        <v>24</v>
      </c>
      <c r="D150" s="20" t="s">
        <v>355</v>
      </c>
      <c r="E150" s="23"/>
      <c r="F150" s="33">
        <v>250</v>
      </c>
      <c r="G150" s="33">
        <v>0</v>
      </c>
      <c r="H150" s="33">
        <v>0</v>
      </c>
      <c r="I150" s="1"/>
      <c r="J150" s="1"/>
      <c r="K150" s="1"/>
      <c r="L150" s="1"/>
      <c r="M150" s="1"/>
      <c r="N150" s="1"/>
      <c r="O150" s="1"/>
    </row>
    <row r="151" spans="1:15" ht="31.5" customHeight="1">
      <c r="A151" s="19" t="s">
        <v>63</v>
      </c>
      <c r="B151" s="20" t="s">
        <v>29</v>
      </c>
      <c r="C151" s="20" t="s">
        <v>24</v>
      </c>
      <c r="D151" s="20" t="s">
        <v>355</v>
      </c>
      <c r="E151" s="23"/>
      <c r="F151" s="33">
        <v>250</v>
      </c>
      <c r="G151" s="33">
        <v>0</v>
      </c>
      <c r="H151" s="33">
        <v>0</v>
      </c>
      <c r="I151" s="1"/>
      <c r="J151" s="1"/>
      <c r="K151" s="1"/>
      <c r="L151" s="1"/>
      <c r="M151" s="1"/>
      <c r="N151" s="1"/>
      <c r="O151" s="1"/>
    </row>
    <row r="152" spans="1:15" ht="38.25" customHeight="1">
      <c r="A152" s="19" t="s">
        <v>305</v>
      </c>
      <c r="B152" s="20" t="s">
        <v>29</v>
      </c>
      <c r="C152" s="20" t="s">
        <v>24</v>
      </c>
      <c r="D152" s="20" t="s">
        <v>312</v>
      </c>
      <c r="E152" s="23"/>
      <c r="F152" s="33">
        <f>F153</f>
        <v>0</v>
      </c>
      <c r="G152" s="33">
        <f>G153</f>
        <v>23660</v>
      </c>
      <c r="H152" s="33">
        <f>H153</f>
        <v>0</v>
      </c>
      <c r="I152" s="1"/>
      <c r="J152" s="1"/>
      <c r="K152" s="1"/>
      <c r="L152" s="1"/>
      <c r="M152" s="1"/>
      <c r="N152" s="1"/>
      <c r="O152" s="1"/>
    </row>
    <row r="153" spans="1:15" ht="33.75" customHeight="1">
      <c r="A153" s="19" t="s">
        <v>63</v>
      </c>
      <c r="B153" s="20" t="s">
        <v>29</v>
      </c>
      <c r="C153" s="20" t="s">
        <v>24</v>
      </c>
      <c r="D153" s="20" t="s">
        <v>312</v>
      </c>
      <c r="E153" s="23" t="s">
        <v>64</v>
      </c>
      <c r="F153" s="33">
        <v>0</v>
      </c>
      <c r="G153" s="33">
        <v>23660</v>
      </c>
      <c r="H153" s="33">
        <v>0</v>
      </c>
      <c r="I153" s="1"/>
      <c r="J153" s="1"/>
      <c r="K153" s="1"/>
      <c r="L153" s="1"/>
      <c r="M153" s="1"/>
      <c r="N153" s="1"/>
      <c r="O153" s="1"/>
    </row>
    <row r="154" spans="1:15" ht="16.5" customHeight="1">
      <c r="A154" s="19"/>
      <c r="B154" s="20"/>
      <c r="C154" s="20"/>
      <c r="D154" s="20"/>
      <c r="E154" s="23"/>
      <c r="F154" s="33"/>
      <c r="G154" s="33"/>
      <c r="H154" s="33"/>
      <c r="I154" s="1"/>
      <c r="J154" s="1"/>
      <c r="K154" s="1"/>
      <c r="L154" s="1"/>
      <c r="M154" s="1"/>
      <c r="N154" s="1"/>
      <c r="O154" s="1"/>
    </row>
    <row r="155" spans="1:15" ht="22.5" customHeight="1">
      <c r="A155" s="29" t="s">
        <v>16</v>
      </c>
      <c r="B155" s="30" t="s">
        <v>26</v>
      </c>
      <c r="C155" s="17"/>
      <c r="D155" s="17"/>
      <c r="E155" s="17"/>
      <c r="F155" s="31">
        <f>F156+F181+F267+F280+F234+F261</f>
        <v>139350.90000000002</v>
      </c>
      <c r="G155" s="31">
        <f>G156+G181+G267+G280+G234+G261</f>
        <v>122340.70000000003</v>
      </c>
      <c r="H155" s="31">
        <f>H156+H181+H267+H280+H234+H261</f>
        <v>122692.3</v>
      </c>
      <c r="I155" s="1"/>
      <c r="J155" s="1"/>
      <c r="K155" s="1"/>
      <c r="L155" s="1"/>
      <c r="M155" s="1"/>
      <c r="N155" s="1"/>
      <c r="O155" s="1"/>
    </row>
    <row r="156" spans="1:15" ht="13.5" customHeight="1">
      <c r="A156" s="29" t="s">
        <v>41</v>
      </c>
      <c r="B156" s="30" t="s">
        <v>26</v>
      </c>
      <c r="C156" s="30" t="s">
        <v>21</v>
      </c>
      <c r="D156" s="17"/>
      <c r="E156" s="17"/>
      <c r="F156" s="31">
        <f aca="true" t="shared" si="15" ref="F156:H157">F157</f>
        <v>37986.8</v>
      </c>
      <c r="G156" s="31">
        <f t="shared" si="15"/>
        <v>33807.6</v>
      </c>
      <c r="H156" s="31">
        <f t="shared" si="15"/>
        <v>33807.6</v>
      </c>
      <c r="I156" s="1"/>
      <c r="J156" s="1"/>
      <c r="K156" s="1"/>
      <c r="L156" s="1"/>
      <c r="M156" s="1"/>
      <c r="N156" s="1"/>
      <c r="O156" s="1"/>
    </row>
    <row r="157" spans="1:15" ht="38.25" customHeight="1">
      <c r="A157" s="32" t="s">
        <v>189</v>
      </c>
      <c r="B157" s="20" t="s">
        <v>26</v>
      </c>
      <c r="C157" s="20" t="s">
        <v>21</v>
      </c>
      <c r="D157" s="20" t="s">
        <v>138</v>
      </c>
      <c r="E157" s="16"/>
      <c r="F157" s="33">
        <f t="shared" si="15"/>
        <v>37986.8</v>
      </c>
      <c r="G157" s="33">
        <f t="shared" si="15"/>
        <v>33807.6</v>
      </c>
      <c r="H157" s="33">
        <f t="shared" si="15"/>
        <v>33807.6</v>
      </c>
      <c r="I157" s="1"/>
      <c r="J157" s="1"/>
      <c r="K157" s="1"/>
      <c r="L157" s="1"/>
      <c r="M157" s="1"/>
      <c r="N157" s="1"/>
      <c r="O157" s="1"/>
    </row>
    <row r="158" spans="1:15" ht="24" customHeight="1">
      <c r="A158" s="22" t="s">
        <v>82</v>
      </c>
      <c r="B158" s="20" t="s">
        <v>26</v>
      </c>
      <c r="C158" s="20" t="s">
        <v>21</v>
      </c>
      <c r="D158" s="20" t="s">
        <v>139</v>
      </c>
      <c r="E158" s="16"/>
      <c r="F158" s="33">
        <f>F159+F163+F165+F167+F171+F173+F177+F179+F169+F175</f>
        <v>37986.8</v>
      </c>
      <c r="G158" s="33">
        <f>G159+G163+G165+G167+G171+G173+G177+G179</f>
        <v>33807.6</v>
      </c>
      <c r="H158" s="33">
        <f>H159+H163+H165+H167+H171+H173+H177+H179</f>
        <v>33807.6</v>
      </c>
      <c r="I158" s="1"/>
      <c r="J158" s="1"/>
      <c r="K158" s="1"/>
      <c r="L158" s="1"/>
      <c r="M158" s="1"/>
      <c r="N158" s="1"/>
      <c r="O158" s="1"/>
    </row>
    <row r="159" spans="1:15" ht="27.75" customHeight="1">
      <c r="A159" s="25" t="s">
        <v>83</v>
      </c>
      <c r="B159" s="20" t="s">
        <v>26</v>
      </c>
      <c r="C159" s="20" t="s">
        <v>21</v>
      </c>
      <c r="D159" s="20" t="s">
        <v>227</v>
      </c>
      <c r="E159" s="16"/>
      <c r="F159" s="33">
        <f>F160</f>
        <v>15059.3</v>
      </c>
      <c r="G159" s="33">
        <f>G160</f>
        <v>15059.3</v>
      </c>
      <c r="H159" s="33">
        <f>H160</f>
        <v>15059.3</v>
      </c>
      <c r="I159" s="1"/>
      <c r="J159" s="1"/>
      <c r="K159" s="1"/>
      <c r="L159" s="1"/>
      <c r="M159" s="1"/>
      <c r="N159" s="1"/>
      <c r="O159" s="1"/>
    </row>
    <row r="160" spans="1:15" ht="21" customHeight="1">
      <c r="A160" s="19" t="s">
        <v>86</v>
      </c>
      <c r="B160" s="20" t="s">
        <v>26</v>
      </c>
      <c r="C160" s="20" t="s">
        <v>21</v>
      </c>
      <c r="D160" s="20" t="s">
        <v>226</v>
      </c>
      <c r="E160" s="16"/>
      <c r="F160" s="33">
        <f>F161+F162</f>
        <v>15059.3</v>
      </c>
      <c r="G160" s="33">
        <f>G161+G162</f>
        <v>15059.3</v>
      </c>
      <c r="H160" s="33">
        <f>H161+H162</f>
        <v>15059.3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19" t="s">
        <v>87</v>
      </c>
      <c r="B161" s="20" t="s">
        <v>26</v>
      </c>
      <c r="C161" s="20" t="s">
        <v>21</v>
      </c>
      <c r="D161" s="20" t="s">
        <v>226</v>
      </c>
      <c r="E161" s="16" t="s">
        <v>88</v>
      </c>
      <c r="F161" s="33">
        <v>539.4</v>
      </c>
      <c r="G161" s="33">
        <v>539.4</v>
      </c>
      <c r="H161" s="33">
        <v>539.4</v>
      </c>
      <c r="I161" s="1"/>
      <c r="J161" s="1"/>
      <c r="K161" s="1"/>
      <c r="L161" s="1"/>
      <c r="M161" s="1"/>
      <c r="N161" s="1"/>
      <c r="O161" s="1"/>
    </row>
    <row r="162" spans="1:15" ht="14.25" customHeight="1">
      <c r="A162" s="68" t="s">
        <v>84</v>
      </c>
      <c r="B162" s="20" t="s">
        <v>26</v>
      </c>
      <c r="C162" s="20" t="s">
        <v>21</v>
      </c>
      <c r="D162" s="20" t="s">
        <v>226</v>
      </c>
      <c r="E162" s="16" t="s">
        <v>85</v>
      </c>
      <c r="F162" s="33">
        <v>14519.9</v>
      </c>
      <c r="G162" s="33">
        <v>14519.9</v>
      </c>
      <c r="H162" s="33">
        <v>14519.9</v>
      </c>
      <c r="I162" s="1"/>
      <c r="J162" s="1"/>
      <c r="K162" s="1"/>
      <c r="L162" s="1"/>
      <c r="M162" s="1"/>
      <c r="N162" s="1"/>
      <c r="O162" s="1"/>
    </row>
    <row r="163" spans="1:15" ht="21" customHeight="1">
      <c r="A163" s="74" t="s">
        <v>110</v>
      </c>
      <c r="B163" s="20" t="s">
        <v>26</v>
      </c>
      <c r="C163" s="20" t="s">
        <v>21</v>
      </c>
      <c r="D163" s="21" t="s">
        <v>225</v>
      </c>
      <c r="E163" s="16"/>
      <c r="F163" s="33">
        <f>F164</f>
        <v>50</v>
      </c>
      <c r="G163" s="33">
        <f>G164</f>
        <v>50</v>
      </c>
      <c r="H163" s="33">
        <f>H164</f>
        <v>50</v>
      </c>
      <c r="I163" s="1"/>
      <c r="J163" s="1"/>
      <c r="K163" s="1"/>
      <c r="L163" s="1"/>
      <c r="M163" s="1"/>
      <c r="N163" s="1"/>
      <c r="O163" s="1"/>
    </row>
    <row r="164" spans="1:15" ht="16.5" customHeight="1">
      <c r="A164" s="68" t="s">
        <v>84</v>
      </c>
      <c r="B164" s="20" t="s">
        <v>26</v>
      </c>
      <c r="C164" s="20" t="s">
        <v>21</v>
      </c>
      <c r="D164" s="21" t="s">
        <v>225</v>
      </c>
      <c r="E164" s="16" t="s">
        <v>85</v>
      </c>
      <c r="F164" s="33">
        <v>50</v>
      </c>
      <c r="G164" s="33">
        <v>50</v>
      </c>
      <c r="H164" s="33">
        <v>50</v>
      </c>
      <c r="I164" s="1"/>
      <c r="J164" s="1"/>
      <c r="K164" s="1"/>
      <c r="L164" s="1"/>
      <c r="M164" s="1"/>
      <c r="N164" s="1"/>
      <c r="O164" s="1"/>
    </row>
    <row r="165" spans="1:15" ht="177" customHeight="1">
      <c r="A165" s="15" t="s">
        <v>164</v>
      </c>
      <c r="B165" s="48" t="str">
        <f>B$155</f>
        <v>07</v>
      </c>
      <c r="C165" s="17" t="s">
        <v>21</v>
      </c>
      <c r="D165" s="20" t="s">
        <v>224</v>
      </c>
      <c r="E165" s="17"/>
      <c r="F165" s="88">
        <f>F166</f>
        <v>17306</v>
      </c>
      <c r="G165" s="88">
        <f>G166</f>
        <v>17290</v>
      </c>
      <c r="H165" s="88">
        <f>H166</f>
        <v>17290</v>
      </c>
      <c r="I165" s="1"/>
      <c r="J165" s="1"/>
      <c r="K165" s="1"/>
      <c r="L165" s="1"/>
      <c r="M165" s="1"/>
      <c r="N165" s="1"/>
      <c r="O165" s="1"/>
    </row>
    <row r="166" spans="1:15" ht="14.25" customHeight="1">
      <c r="A166" s="75" t="s">
        <v>56</v>
      </c>
      <c r="B166" s="48" t="str">
        <f>B$155</f>
        <v>07</v>
      </c>
      <c r="C166" s="17" t="s">
        <v>21</v>
      </c>
      <c r="D166" s="20" t="s">
        <v>224</v>
      </c>
      <c r="E166" s="16" t="s">
        <v>85</v>
      </c>
      <c r="F166" s="33">
        <v>17306</v>
      </c>
      <c r="G166" s="33">
        <v>17290</v>
      </c>
      <c r="H166" s="33">
        <v>17290</v>
      </c>
      <c r="I166" s="1"/>
      <c r="J166" s="1"/>
      <c r="K166" s="1"/>
      <c r="L166" s="1"/>
      <c r="M166" s="1"/>
      <c r="N166" s="1"/>
      <c r="O166" s="1"/>
    </row>
    <row r="167" spans="1:15" ht="41.25" customHeight="1">
      <c r="A167" s="34" t="s">
        <v>163</v>
      </c>
      <c r="B167" s="20" t="s">
        <v>26</v>
      </c>
      <c r="C167" s="20" t="s">
        <v>21</v>
      </c>
      <c r="D167" s="20" t="s">
        <v>223</v>
      </c>
      <c r="E167" s="16"/>
      <c r="F167" s="33">
        <f>F168</f>
        <v>20</v>
      </c>
      <c r="G167" s="33">
        <f>G168</f>
        <v>20</v>
      </c>
      <c r="H167" s="33">
        <f>H168</f>
        <v>20</v>
      </c>
      <c r="I167" s="1"/>
      <c r="J167" s="1"/>
      <c r="K167" s="1"/>
      <c r="L167" s="1"/>
      <c r="M167" s="1"/>
      <c r="N167" s="1"/>
      <c r="O167" s="1"/>
    </row>
    <row r="168" spans="1:15" ht="22.5" customHeight="1">
      <c r="A168" s="19" t="s">
        <v>87</v>
      </c>
      <c r="B168" s="20" t="s">
        <v>26</v>
      </c>
      <c r="C168" s="20" t="s">
        <v>21</v>
      </c>
      <c r="D168" s="20" t="s">
        <v>223</v>
      </c>
      <c r="E168" s="16" t="s">
        <v>88</v>
      </c>
      <c r="F168" s="33">
        <v>20</v>
      </c>
      <c r="G168" s="86">
        <v>20</v>
      </c>
      <c r="H168" s="86">
        <v>20</v>
      </c>
      <c r="I168" s="1"/>
      <c r="J168" s="1"/>
      <c r="K168" s="1"/>
      <c r="L168" s="1"/>
      <c r="M168" s="1"/>
      <c r="N168" s="1"/>
      <c r="O168" s="1"/>
    </row>
    <row r="169" spans="1:15" ht="42" customHeight="1">
      <c r="A169" s="19" t="s">
        <v>341</v>
      </c>
      <c r="B169" s="20" t="s">
        <v>26</v>
      </c>
      <c r="C169" s="20" t="s">
        <v>21</v>
      </c>
      <c r="D169" s="20" t="s">
        <v>342</v>
      </c>
      <c r="E169" s="85"/>
      <c r="F169" s="89">
        <f>F170</f>
        <v>104</v>
      </c>
      <c r="G169" s="89">
        <f>G170</f>
        <v>0</v>
      </c>
      <c r="H169" s="89">
        <f>H170</f>
        <v>0</v>
      </c>
      <c r="I169" s="1"/>
      <c r="J169" s="1"/>
      <c r="K169" s="1"/>
      <c r="L169" s="1"/>
      <c r="M169" s="1"/>
      <c r="N169" s="1"/>
      <c r="O169" s="1"/>
    </row>
    <row r="170" spans="1:15" ht="22.5" customHeight="1">
      <c r="A170" s="68" t="s">
        <v>84</v>
      </c>
      <c r="B170" s="20" t="s">
        <v>26</v>
      </c>
      <c r="C170" s="20" t="s">
        <v>21</v>
      </c>
      <c r="D170" s="20" t="s">
        <v>342</v>
      </c>
      <c r="E170" s="85">
        <v>620</v>
      </c>
      <c r="F170" s="89">
        <v>104</v>
      </c>
      <c r="G170" s="89">
        <v>0</v>
      </c>
      <c r="H170" s="89">
        <v>0</v>
      </c>
      <c r="I170" s="1"/>
      <c r="J170" s="1"/>
      <c r="K170" s="1"/>
      <c r="L170" s="1"/>
      <c r="M170" s="1"/>
      <c r="N170" s="1"/>
      <c r="O170" s="1"/>
    </row>
    <row r="171" spans="1:15" ht="51.75" customHeight="1">
      <c r="A171" s="76" t="s">
        <v>154</v>
      </c>
      <c r="B171" s="20" t="s">
        <v>26</v>
      </c>
      <c r="C171" s="20" t="s">
        <v>21</v>
      </c>
      <c r="D171" s="20" t="s">
        <v>222</v>
      </c>
      <c r="E171" s="16"/>
      <c r="F171" s="33">
        <f>F172</f>
        <v>325.8</v>
      </c>
      <c r="G171" s="33">
        <f>G172</f>
        <v>325.8</v>
      </c>
      <c r="H171" s="86">
        <f>H172</f>
        <v>325.8</v>
      </c>
      <c r="I171" s="1"/>
      <c r="J171" s="1"/>
      <c r="K171" s="1"/>
      <c r="L171" s="1"/>
      <c r="M171" s="1"/>
      <c r="N171" s="1"/>
      <c r="O171" s="1"/>
    </row>
    <row r="172" spans="1:15" ht="22.5" customHeight="1">
      <c r="A172" s="68" t="s">
        <v>84</v>
      </c>
      <c r="B172" s="20" t="s">
        <v>26</v>
      </c>
      <c r="C172" s="20" t="s">
        <v>21</v>
      </c>
      <c r="D172" s="20" t="s">
        <v>222</v>
      </c>
      <c r="E172" s="16" t="s">
        <v>85</v>
      </c>
      <c r="F172" s="33">
        <v>325.8</v>
      </c>
      <c r="G172" s="33">
        <v>325.8</v>
      </c>
      <c r="H172" s="33">
        <v>325.8</v>
      </c>
      <c r="I172" s="1"/>
      <c r="J172" s="1"/>
      <c r="K172" s="1"/>
      <c r="L172" s="1"/>
      <c r="M172" s="1"/>
      <c r="N172" s="1"/>
      <c r="O172" s="1"/>
    </row>
    <row r="173" spans="1:15" ht="30.75" customHeight="1">
      <c r="A173" s="69" t="s">
        <v>116</v>
      </c>
      <c r="B173" s="20" t="s">
        <v>26</v>
      </c>
      <c r="C173" s="20" t="s">
        <v>21</v>
      </c>
      <c r="D173" s="21" t="s">
        <v>221</v>
      </c>
      <c r="E173" s="16"/>
      <c r="F173" s="33">
        <f>F174</f>
        <v>3924.3</v>
      </c>
      <c r="G173" s="33">
        <f>G174</f>
        <v>0</v>
      </c>
      <c r="H173" s="33">
        <f>H174</f>
        <v>0</v>
      </c>
      <c r="I173" s="1"/>
      <c r="J173" s="1"/>
      <c r="K173" s="1"/>
      <c r="L173" s="1"/>
      <c r="M173" s="1"/>
      <c r="N173" s="1"/>
      <c r="O173" s="1"/>
    </row>
    <row r="174" spans="1:15" ht="21.75" customHeight="1">
      <c r="A174" s="68" t="s">
        <v>84</v>
      </c>
      <c r="B174" s="20" t="s">
        <v>26</v>
      </c>
      <c r="C174" s="20" t="s">
        <v>21</v>
      </c>
      <c r="D174" s="21" t="s">
        <v>221</v>
      </c>
      <c r="E174" s="16" t="s">
        <v>85</v>
      </c>
      <c r="F174" s="33">
        <v>3924.3</v>
      </c>
      <c r="G174" s="33">
        <v>0</v>
      </c>
      <c r="H174" s="33">
        <v>0</v>
      </c>
      <c r="I174" s="1"/>
      <c r="J174" s="1"/>
      <c r="K174" s="1"/>
      <c r="L174" s="1"/>
      <c r="M174" s="1"/>
      <c r="N174" s="1"/>
      <c r="O174" s="1"/>
    </row>
    <row r="175" spans="1:15" ht="63" customHeight="1">
      <c r="A175" s="76" t="s">
        <v>352</v>
      </c>
      <c r="B175" s="20" t="s">
        <v>26</v>
      </c>
      <c r="C175" s="20" t="s">
        <v>21</v>
      </c>
      <c r="D175" s="21" t="s">
        <v>353</v>
      </c>
      <c r="E175" s="85"/>
      <c r="F175" s="89">
        <f>F176</f>
        <v>134.9</v>
      </c>
      <c r="G175" s="89">
        <f>G176</f>
        <v>0</v>
      </c>
      <c r="H175" s="89">
        <f>H176</f>
        <v>0</v>
      </c>
      <c r="I175" s="1"/>
      <c r="J175" s="1"/>
      <c r="K175" s="1"/>
      <c r="L175" s="1"/>
      <c r="M175" s="1"/>
      <c r="N175" s="1"/>
      <c r="O175" s="1"/>
    </row>
    <row r="176" spans="1:15" ht="23.25" customHeight="1">
      <c r="A176" s="19" t="s">
        <v>87</v>
      </c>
      <c r="B176" s="20" t="s">
        <v>26</v>
      </c>
      <c r="C176" s="20" t="s">
        <v>21</v>
      </c>
      <c r="D176" s="21" t="s">
        <v>353</v>
      </c>
      <c r="E176" s="85">
        <v>320</v>
      </c>
      <c r="F176" s="89">
        <v>134.9</v>
      </c>
      <c r="G176" s="89">
        <v>0</v>
      </c>
      <c r="H176" s="89">
        <v>0</v>
      </c>
      <c r="I176" s="1"/>
      <c r="J176" s="1"/>
      <c r="K176" s="1"/>
      <c r="L176" s="1"/>
      <c r="M176" s="1"/>
      <c r="N176" s="1"/>
      <c r="O176" s="1"/>
    </row>
    <row r="177" spans="1:15" ht="40.5" customHeight="1">
      <c r="A177" s="15" t="s">
        <v>0</v>
      </c>
      <c r="B177" s="20" t="s">
        <v>26</v>
      </c>
      <c r="C177" s="20" t="s">
        <v>21</v>
      </c>
      <c r="D177" s="21" t="s">
        <v>220</v>
      </c>
      <c r="E177" s="16"/>
      <c r="F177" s="33">
        <f>F178</f>
        <v>81.5</v>
      </c>
      <c r="G177" s="33">
        <f>G178</f>
        <v>81.5</v>
      </c>
      <c r="H177" s="33">
        <f>H178</f>
        <v>81.5</v>
      </c>
      <c r="I177" s="1"/>
      <c r="J177" s="1"/>
      <c r="K177" s="1"/>
      <c r="L177" s="1"/>
      <c r="M177" s="1"/>
      <c r="N177" s="1"/>
      <c r="O177" s="1"/>
    </row>
    <row r="178" spans="1:15" ht="21.75" customHeight="1">
      <c r="A178" s="68" t="s">
        <v>84</v>
      </c>
      <c r="B178" s="20" t="s">
        <v>26</v>
      </c>
      <c r="C178" s="20" t="s">
        <v>21</v>
      </c>
      <c r="D178" s="21" t="s">
        <v>220</v>
      </c>
      <c r="E178" s="16" t="s">
        <v>85</v>
      </c>
      <c r="F178" s="33">
        <v>81.5</v>
      </c>
      <c r="G178" s="86">
        <v>81.5</v>
      </c>
      <c r="H178" s="86">
        <v>81.5</v>
      </c>
      <c r="I178" s="1"/>
      <c r="J178" s="1"/>
      <c r="K178" s="1"/>
      <c r="L178" s="1"/>
      <c r="M178" s="1"/>
      <c r="N178" s="1"/>
      <c r="O178" s="1"/>
    </row>
    <row r="179" spans="1:15" ht="30.75" customHeight="1">
      <c r="A179" s="19" t="s">
        <v>115</v>
      </c>
      <c r="B179" s="20" t="s">
        <v>26</v>
      </c>
      <c r="C179" s="20" t="s">
        <v>21</v>
      </c>
      <c r="D179" s="21" t="s">
        <v>219</v>
      </c>
      <c r="E179" s="16"/>
      <c r="F179" s="33">
        <f>F180</f>
        <v>981</v>
      </c>
      <c r="G179" s="33">
        <f>G180</f>
        <v>981</v>
      </c>
      <c r="H179" s="33">
        <f>H180</f>
        <v>981</v>
      </c>
      <c r="I179" s="1"/>
      <c r="J179" s="1"/>
      <c r="K179" s="1"/>
      <c r="L179" s="1"/>
      <c r="M179" s="1"/>
      <c r="N179" s="1"/>
      <c r="O179" s="1"/>
    </row>
    <row r="180" spans="1:15" ht="21.75" customHeight="1">
      <c r="A180" s="68" t="s">
        <v>84</v>
      </c>
      <c r="B180" s="20" t="s">
        <v>26</v>
      </c>
      <c r="C180" s="20" t="s">
        <v>21</v>
      </c>
      <c r="D180" s="21" t="s">
        <v>219</v>
      </c>
      <c r="E180" s="16" t="s">
        <v>85</v>
      </c>
      <c r="F180" s="33">
        <v>981</v>
      </c>
      <c r="G180" s="33">
        <v>981</v>
      </c>
      <c r="H180" s="33">
        <v>981</v>
      </c>
      <c r="I180" s="1"/>
      <c r="J180" s="1"/>
      <c r="K180" s="1"/>
      <c r="L180" s="1"/>
      <c r="M180" s="1"/>
      <c r="N180" s="1"/>
      <c r="O180" s="1"/>
    </row>
    <row r="181" spans="1:8" s="2" customFormat="1" ht="17.25" customHeight="1">
      <c r="A181" s="29" t="s">
        <v>17</v>
      </c>
      <c r="B181" s="56" t="str">
        <f>B$155</f>
        <v>07</v>
      </c>
      <c r="C181" s="30" t="s">
        <v>22</v>
      </c>
      <c r="D181" s="30"/>
      <c r="E181" s="30"/>
      <c r="F181" s="46">
        <f aca="true" t="shared" si="16" ref="F181:H182">F182</f>
        <v>92018.10000000002</v>
      </c>
      <c r="G181" s="46">
        <f t="shared" si="16"/>
        <v>80410.30000000002</v>
      </c>
      <c r="H181" s="46">
        <f t="shared" si="16"/>
        <v>80768.90000000001</v>
      </c>
    </row>
    <row r="182" spans="1:15" ht="29.25" customHeight="1">
      <c r="A182" s="32" t="s">
        <v>189</v>
      </c>
      <c r="B182" s="20" t="s">
        <v>26</v>
      </c>
      <c r="C182" s="20" t="s">
        <v>22</v>
      </c>
      <c r="D182" s="20" t="s">
        <v>138</v>
      </c>
      <c r="E182" s="16"/>
      <c r="F182" s="33">
        <f t="shared" si="16"/>
        <v>92018.10000000002</v>
      </c>
      <c r="G182" s="33">
        <f t="shared" si="16"/>
        <v>80410.30000000002</v>
      </c>
      <c r="H182" s="33">
        <f t="shared" si="16"/>
        <v>80768.90000000001</v>
      </c>
      <c r="I182" s="1"/>
      <c r="J182" s="1"/>
      <c r="K182" s="1"/>
      <c r="L182" s="1"/>
      <c r="M182" s="1"/>
      <c r="N182" s="1"/>
      <c r="O182" s="1"/>
    </row>
    <row r="183" spans="1:15" ht="27" customHeight="1">
      <c r="A183" s="22" t="s">
        <v>82</v>
      </c>
      <c r="B183" s="20" t="s">
        <v>26</v>
      </c>
      <c r="C183" s="20" t="s">
        <v>22</v>
      </c>
      <c r="D183" s="20" t="s">
        <v>139</v>
      </c>
      <c r="E183" s="16"/>
      <c r="F183" s="33">
        <f>F184+F189+F191+F193+F195+F197+F199+F203+F205+F207+F223+F211+F215+F217+F219+F187+F230+F213+F201+F209+F221</f>
        <v>92018.10000000002</v>
      </c>
      <c r="G183" s="33">
        <f>G184+G189+G191+G193+G195+G197+G199+G203+G205+G207+G223+G211+G215+G217+G219+G187+G230+G213+G201+G209+G221</f>
        <v>80410.30000000002</v>
      </c>
      <c r="H183" s="33">
        <f>H184+H189+H191+H193+H195+H197+H199+H203+H205+H207+H223+H211+H215+H217+H219+H187+H230+H213+H201+H209+H221</f>
        <v>80768.90000000001</v>
      </c>
      <c r="I183" s="1"/>
      <c r="J183" s="1"/>
      <c r="K183" s="1"/>
      <c r="L183" s="1"/>
      <c r="M183" s="1"/>
      <c r="N183" s="1"/>
      <c r="O183" s="1"/>
    </row>
    <row r="184" spans="1:15" ht="27" customHeight="1">
      <c r="A184" s="25" t="s">
        <v>83</v>
      </c>
      <c r="B184" s="20" t="s">
        <v>26</v>
      </c>
      <c r="C184" s="20" t="s">
        <v>22</v>
      </c>
      <c r="D184" s="20" t="s">
        <v>227</v>
      </c>
      <c r="E184" s="16"/>
      <c r="F184" s="33">
        <f aca="true" t="shared" si="17" ref="F184:H185">F185</f>
        <v>6104.9</v>
      </c>
      <c r="G184" s="33">
        <f t="shared" si="17"/>
        <v>6104.9</v>
      </c>
      <c r="H184" s="33">
        <f t="shared" si="17"/>
        <v>6104.9</v>
      </c>
      <c r="I184" s="1"/>
      <c r="J184" s="1"/>
      <c r="K184" s="1"/>
      <c r="L184" s="1"/>
      <c r="M184" s="1"/>
      <c r="N184" s="1"/>
      <c r="O184" s="1"/>
    </row>
    <row r="185" spans="1:15" ht="13.5" customHeight="1">
      <c r="A185" s="19" t="s">
        <v>89</v>
      </c>
      <c r="B185" s="20" t="s">
        <v>26</v>
      </c>
      <c r="C185" s="20" t="s">
        <v>22</v>
      </c>
      <c r="D185" s="20" t="s">
        <v>233</v>
      </c>
      <c r="E185" s="16"/>
      <c r="F185" s="33">
        <f t="shared" si="17"/>
        <v>6104.9</v>
      </c>
      <c r="G185" s="33">
        <f t="shared" si="17"/>
        <v>6104.9</v>
      </c>
      <c r="H185" s="33">
        <f t="shared" si="17"/>
        <v>6104.9</v>
      </c>
      <c r="I185" s="1"/>
      <c r="J185" s="1"/>
      <c r="K185" s="1"/>
      <c r="L185" s="1"/>
      <c r="M185" s="1"/>
      <c r="N185" s="1"/>
      <c r="O185" s="1"/>
    </row>
    <row r="186" spans="1:15" ht="12.75" customHeight="1">
      <c r="A186" s="68" t="s">
        <v>84</v>
      </c>
      <c r="B186" s="20" t="s">
        <v>26</v>
      </c>
      <c r="C186" s="20" t="s">
        <v>22</v>
      </c>
      <c r="D186" s="20" t="s">
        <v>233</v>
      </c>
      <c r="E186" s="16" t="s">
        <v>85</v>
      </c>
      <c r="F186" s="33">
        <v>6104.9</v>
      </c>
      <c r="G186" s="33">
        <v>6104.9</v>
      </c>
      <c r="H186" s="33">
        <v>6104.9</v>
      </c>
      <c r="I186" s="1"/>
      <c r="J186" s="1"/>
      <c r="K186" s="1"/>
      <c r="L186" s="1"/>
      <c r="M186" s="1"/>
      <c r="N186" s="1"/>
      <c r="O186" s="1"/>
    </row>
    <row r="187" spans="1:15" ht="48.75" customHeight="1">
      <c r="A187" s="76" t="s">
        <v>313</v>
      </c>
      <c r="B187" s="20" t="s">
        <v>26</v>
      </c>
      <c r="C187" s="20" t="s">
        <v>22</v>
      </c>
      <c r="D187" s="20" t="s">
        <v>314</v>
      </c>
      <c r="E187" s="20"/>
      <c r="F187" s="33">
        <f>F188</f>
        <v>4999.7</v>
      </c>
      <c r="G187" s="33">
        <f>G188</f>
        <v>4999.7</v>
      </c>
      <c r="H187" s="33">
        <f>H188</f>
        <v>5234</v>
      </c>
      <c r="I187" s="1"/>
      <c r="J187" s="1"/>
      <c r="K187" s="1"/>
      <c r="L187" s="1"/>
      <c r="M187" s="1"/>
      <c r="N187" s="1"/>
      <c r="O187" s="1"/>
    </row>
    <row r="188" spans="1:15" ht="23.25" customHeight="1">
      <c r="A188" s="68" t="s">
        <v>84</v>
      </c>
      <c r="B188" s="20" t="s">
        <v>26</v>
      </c>
      <c r="C188" s="20" t="s">
        <v>22</v>
      </c>
      <c r="D188" s="20" t="s">
        <v>314</v>
      </c>
      <c r="E188" s="20" t="s">
        <v>85</v>
      </c>
      <c r="F188" s="33">
        <v>4999.7</v>
      </c>
      <c r="G188" s="33">
        <v>4999.7</v>
      </c>
      <c r="H188" s="33">
        <v>5234</v>
      </c>
      <c r="I188" s="1"/>
      <c r="J188" s="1"/>
      <c r="K188" s="1"/>
      <c r="L188" s="1"/>
      <c r="M188" s="1"/>
      <c r="N188" s="1"/>
      <c r="O188" s="1"/>
    </row>
    <row r="189" spans="1:15" ht="21.75" customHeight="1">
      <c r="A189" s="15" t="s">
        <v>110</v>
      </c>
      <c r="B189" s="20" t="s">
        <v>26</v>
      </c>
      <c r="C189" s="20" t="s">
        <v>22</v>
      </c>
      <c r="D189" s="21" t="s">
        <v>225</v>
      </c>
      <c r="E189" s="16"/>
      <c r="F189" s="33">
        <f>F190</f>
        <v>50</v>
      </c>
      <c r="G189" s="33">
        <f>G190</f>
        <v>50</v>
      </c>
      <c r="H189" s="33">
        <f>H190</f>
        <v>50</v>
      </c>
      <c r="I189" s="1"/>
      <c r="J189" s="1"/>
      <c r="K189" s="1"/>
      <c r="L189" s="1"/>
      <c r="M189" s="1"/>
      <c r="N189" s="1"/>
      <c r="O189" s="1"/>
    </row>
    <row r="190" spans="1:15" ht="15.75" customHeight="1">
      <c r="A190" s="68" t="s">
        <v>84</v>
      </c>
      <c r="B190" s="20" t="s">
        <v>26</v>
      </c>
      <c r="C190" s="20" t="s">
        <v>22</v>
      </c>
      <c r="D190" s="21" t="s">
        <v>225</v>
      </c>
      <c r="E190" s="16" t="s">
        <v>85</v>
      </c>
      <c r="F190" s="33">
        <v>50</v>
      </c>
      <c r="G190" s="33">
        <v>50</v>
      </c>
      <c r="H190" s="33">
        <v>50</v>
      </c>
      <c r="I190" s="1"/>
      <c r="J190" s="1"/>
      <c r="K190" s="1"/>
      <c r="L190" s="1"/>
      <c r="M190" s="1"/>
      <c r="N190" s="1"/>
      <c r="O190" s="1"/>
    </row>
    <row r="191" spans="1:15" ht="172.5" customHeight="1">
      <c r="A191" s="15" t="s">
        <v>164</v>
      </c>
      <c r="B191" s="20" t="s">
        <v>26</v>
      </c>
      <c r="C191" s="20" t="s">
        <v>22</v>
      </c>
      <c r="D191" s="20" t="s">
        <v>224</v>
      </c>
      <c r="E191" s="16"/>
      <c r="F191" s="33">
        <f>F192</f>
        <v>49280.9</v>
      </c>
      <c r="G191" s="33">
        <f>G192</f>
        <v>49280.9</v>
      </c>
      <c r="H191" s="33">
        <f>H192</f>
        <v>49280.9</v>
      </c>
      <c r="I191" s="1"/>
      <c r="J191" s="1"/>
      <c r="K191" s="1"/>
      <c r="L191" s="1"/>
      <c r="M191" s="1"/>
      <c r="N191" s="1"/>
      <c r="O191" s="1"/>
    </row>
    <row r="192" spans="1:15" ht="15" customHeight="1">
      <c r="A192" s="68" t="s">
        <v>84</v>
      </c>
      <c r="B192" s="20" t="s">
        <v>26</v>
      </c>
      <c r="C192" s="20" t="s">
        <v>22</v>
      </c>
      <c r="D192" s="20" t="s">
        <v>224</v>
      </c>
      <c r="E192" s="16" t="s">
        <v>85</v>
      </c>
      <c r="F192" s="33">
        <v>49280.9</v>
      </c>
      <c r="G192" s="33">
        <v>49280.9</v>
      </c>
      <c r="H192" s="33">
        <v>49280.9</v>
      </c>
      <c r="I192" s="1"/>
      <c r="J192" s="1"/>
      <c r="K192" s="1"/>
      <c r="L192" s="1"/>
      <c r="M192" s="1"/>
      <c r="N192" s="1"/>
      <c r="O192" s="1"/>
    </row>
    <row r="193" spans="1:15" ht="42.75" customHeight="1">
      <c r="A193" s="34" t="s">
        <v>163</v>
      </c>
      <c r="B193" s="20" t="s">
        <v>26</v>
      </c>
      <c r="C193" s="20" t="s">
        <v>22</v>
      </c>
      <c r="D193" s="20" t="s">
        <v>223</v>
      </c>
      <c r="E193" s="16"/>
      <c r="F193" s="33">
        <f>F194</f>
        <v>1948.9</v>
      </c>
      <c r="G193" s="33">
        <f>G194</f>
        <v>1948.9</v>
      </c>
      <c r="H193" s="33">
        <f>H194</f>
        <v>1948.9</v>
      </c>
      <c r="I193" s="1"/>
      <c r="J193" s="1"/>
      <c r="K193" s="1"/>
      <c r="L193" s="1"/>
      <c r="M193" s="1"/>
      <c r="N193" s="1"/>
      <c r="O193" s="1"/>
    </row>
    <row r="194" spans="1:15" ht="13.5" customHeight="1">
      <c r="A194" s="19" t="s">
        <v>87</v>
      </c>
      <c r="B194" s="20" t="s">
        <v>26</v>
      </c>
      <c r="C194" s="20" t="s">
        <v>22</v>
      </c>
      <c r="D194" s="20" t="s">
        <v>223</v>
      </c>
      <c r="E194" s="16" t="s">
        <v>88</v>
      </c>
      <c r="F194" s="33">
        <v>1948.9</v>
      </c>
      <c r="G194" s="33">
        <v>1948.9</v>
      </c>
      <c r="H194" s="33">
        <v>1948.9</v>
      </c>
      <c r="I194" s="1"/>
      <c r="J194" s="1"/>
      <c r="K194" s="1"/>
      <c r="L194" s="1"/>
      <c r="M194" s="1"/>
      <c r="N194" s="1"/>
      <c r="O194" s="1"/>
    </row>
    <row r="195" spans="1:15" ht="38.25" customHeight="1">
      <c r="A195" s="34" t="s">
        <v>90</v>
      </c>
      <c r="B195" s="20" t="s">
        <v>26</v>
      </c>
      <c r="C195" s="20" t="s">
        <v>22</v>
      </c>
      <c r="D195" s="20" t="s">
        <v>232</v>
      </c>
      <c r="E195" s="16"/>
      <c r="F195" s="33">
        <f>F196</f>
        <v>408.5</v>
      </c>
      <c r="G195" s="33">
        <f>G196</f>
        <v>408.5</v>
      </c>
      <c r="H195" s="33">
        <f>H196</f>
        <v>408.5</v>
      </c>
      <c r="I195" s="1"/>
      <c r="J195" s="1"/>
      <c r="K195" s="1"/>
      <c r="L195" s="1"/>
      <c r="M195" s="1"/>
      <c r="N195" s="1"/>
      <c r="O195" s="1"/>
    </row>
    <row r="196" spans="1:15" ht="14.25" customHeight="1">
      <c r="A196" s="68" t="s">
        <v>84</v>
      </c>
      <c r="B196" s="20" t="s">
        <v>26</v>
      </c>
      <c r="C196" s="20" t="s">
        <v>22</v>
      </c>
      <c r="D196" s="20" t="s">
        <v>232</v>
      </c>
      <c r="E196" s="16" t="s">
        <v>85</v>
      </c>
      <c r="F196" s="33">
        <v>408.5</v>
      </c>
      <c r="G196" s="33">
        <v>408.5</v>
      </c>
      <c r="H196" s="33">
        <v>408.5</v>
      </c>
      <c r="I196" s="1"/>
      <c r="J196" s="1"/>
      <c r="K196" s="1"/>
      <c r="L196" s="1"/>
      <c r="M196" s="1"/>
      <c r="N196" s="1"/>
      <c r="O196" s="1"/>
    </row>
    <row r="197" spans="1:15" ht="43.5" customHeight="1">
      <c r="A197" s="34" t="s">
        <v>165</v>
      </c>
      <c r="B197" s="20" t="s">
        <v>26</v>
      </c>
      <c r="C197" s="20" t="s">
        <v>22</v>
      </c>
      <c r="D197" s="20" t="s">
        <v>231</v>
      </c>
      <c r="E197" s="16"/>
      <c r="F197" s="33">
        <f>F198</f>
        <v>94.7</v>
      </c>
      <c r="G197" s="33">
        <f>G198</f>
        <v>94.7</v>
      </c>
      <c r="H197" s="33">
        <f>H198</f>
        <v>94.7</v>
      </c>
      <c r="I197" s="1"/>
      <c r="J197" s="1"/>
      <c r="K197" s="1"/>
      <c r="L197" s="1"/>
      <c r="M197" s="1"/>
      <c r="N197" s="1"/>
      <c r="O197" s="1"/>
    </row>
    <row r="198" spans="1:15" ht="14.25" customHeight="1">
      <c r="A198" s="68" t="s">
        <v>113</v>
      </c>
      <c r="B198" s="20" t="s">
        <v>26</v>
      </c>
      <c r="C198" s="20" t="s">
        <v>22</v>
      </c>
      <c r="D198" s="20" t="s">
        <v>231</v>
      </c>
      <c r="E198" s="16" t="s">
        <v>85</v>
      </c>
      <c r="F198" s="33">
        <v>94.7</v>
      </c>
      <c r="G198" s="33">
        <v>94.7</v>
      </c>
      <c r="H198" s="33">
        <v>94.7</v>
      </c>
      <c r="I198" s="1"/>
      <c r="J198" s="1"/>
      <c r="K198" s="1"/>
      <c r="L198" s="1"/>
      <c r="M198" s="1"/>
      <c r="N198" s="1"/>
      <c r="O198" s="1"/>
    </row>
    <row r="199" spans="1:15" ht="43.5" customHeight="1">
      <c r="A199" s="34" t="s">
        <v>91</v>
      </c>
      <c r="B199" s="20" t="s">
        <v>26</v>
      </c>
      <c r="C199" s="20" t="s">
        <v>22</v>
      </c>
      <c r="D199" s="20" t="s">
        <v>230</v>
      </c>
      <c r="E199" s="16"/>
      <c r="F199" s="33">
        <f>F200</f>
        <v>839.3</v>
      </c>
      <c r="G199" s="33">
        <f>G200</f>
        <v>839.3</v>
      </c>
      <c r="H199" s="33">
        <f>H200</f>
        <v>839.3</v>
      </c>
      <c r="I199" s="1"/>
      <c r="J199" s="1"/>
      <c r="K199" s="1"/>
      <c r="L199" s="1"/>
      <c r="M199" s="1"/>
      <c r="N199" s="1"/>
      <c r="O199" s="1"/>
    </row>
    <row r="200" spans="1:15" ht="14.25" customHeight="1">
      <c r="A200" s="68" t="s">
        <v>84</v>
      </c>
      <c r="B200" s="20" t="s">
        <v>26</v>
      </c>
      <c r="C200" s="20" t="s">
        <v>22</v>
      </c>
      <c r="D200" s="20" t="s">
        <v>230</v>
      </c>
      <c r="E200" s="16" t="s">
        <v>85</v>
      </c>
      <c r="F200" s="33">
        <v>839.3</v>
      </c>
      <c r="G200" s="33">
        <v>839.3</v>
      </c>
      <c r="H200" s="33">
        <v>839.3</v>
      </c>
      <c r="I200" s="1"/>
      <c r="J200" s="1"/>
      <c r="K200" s="1"/>
      <c r="L200" s="1"/>
      <c r="M200" s="1"/>
      <c r="N200" s="1"/>
      <c r="O200" s="1"/>
    </row>
    <row r="201" spans="1:15" ht="41.25" customHeight="1">
      <c r="A201" s="19" t="s">
        <v>341</v>
      </c>
      <c r="B201" s="20" t="s">
        <v>26</v>
      </c>
      <c r="C201" s="20" t="s">
        <v>22</v>
      </c>
      <c r="D201" s="20" t="s">
        <v>342</v>
      </c>
      <c r="E201" s="20"/>
      <c r="F201" s="33">
        <f>F202</f>
        <v>39.6</v>
      </c>
      <c r="G201" s="33">
        <f>G202</f>
        <v>0</v>
      </c>
      <c r="H201" s="33">
        <f>H202</f>
        <v>0</v>
      </c>
      <c r="I201" s="1"/>
      <c r="J201" s="1"/>
      <c r="K201" s="1"/>
      <c r="L201" s="1"/>
      <c r="M201" s="1"/>
      <c r="N201" s="1"/>
      <c r="O201" s="1"/>
    </row>
    <row r="202" spans="1:15" ht="14.25" customHeight="1">
      <c r="A202" s="68" t="s">
        <v>84</v>
      </c>
      <c r="B202" s="20" t="s">
        <v>26</v>
      </c>
      <c r="C202" s="20" t="s">
        <v>22</v>
      </c>
      <c r="D202" s="20" t="s">
        <v>342</v>
      </c>
      <c r="E202" s="20" t="s">
        <v>85</v>
      </c>
      <c r="F202" s="33">
        <v>39.6</v>
      </c>
      <c r="G202" s="33">
        <v>0</v>
      </c>
      <c r="H202" s="33">
        <v>0</v>
      </c>
      <c r="I202" s="1"/>
      <c r="J202" s="1"/>
      <c r="K202" s="1"/>
      <c r="L202" s="1"/>
      <c r="M202" s="1"/>
      <c r="N202" s="1"/>
      <c r="O202" s="1"/>
    </row>
    <row r="203" spans="1:15" ht="31.5" customHeight="1">
      <c r="A203" s="71" t="s">
        <v>155</v>
      </c>
      <c r="B203" s="20" t="s">
        <v>26</v>
      </c>
      <c r="C203" s="20" t="s">
        <v>22</v>
      </c>
      <c r="D203" s="20" t="s">
        <v>229</v>
      </c>
      <c r="E203" s="16"/>
      <c r="F203" s="33">
        <f>F204</f>
        <v>15.9</v>
      </c>
      <c r="G203" s="33">
        <f>G204</f>
        <v>15.9</v>
      </c>
      <c r="H203" s="33">
        <f>H204</f>
        <v>15.9</v>
      </c>
      <c r="I203" s="1"/>
      <c r="J203" s="1"/>
      <c r="K203" s="1"/>
      <c r="L203" s="1"/>
      <c r="M203" s="1"/>
      <c r="N203" s="1"/>
      <c r="O203" s="1"/>
    </row>
    <row r="204" spans="1:15" ht="14.25" customHeight="1">
      <c r="A204" s="68" t="s">
        <v>84</v>
      </c>
      <c r="B204" s="20" t="s">
        <v>26</v>
      </c>
      <c r="C204" s="20" t="s">
        <v>22</v>
      </c>
      <c r="D204" s="20" t="s">
        <v>229</v>
      </c>
      <c r="E204" s="16" t="s">
        <v>85</v>
      </c>
      <c r="F204" s="33">
        <v>15.9</v>
      </c>
      <c r="G204" s="33">
        <v>15.9</v>
      </c>
      <c r="H204" s="33">
        <v>15.9</v>
      </c>
      <c r="I204" s="1"/>
      <c r="J204" s="1"/>
      <c r="K204" s="1"/>
      <c r="L204" s="1"/>
      <c r="M204" s="1"/>
      <c r="N204" s="1"/>
      <c r="O204" s="1"/>
    </row>
    <row r="205" spans="1:15" ht="53.25" customHeight="1">
      <c r="A205" s="76" t="s">
        <v>154</v>
      </c>
      <c r="B205" s="20" t="s">
        <v>26</v>
      </c>
      <c r="C205" s="20" t="s">
        <v>22</v>
      </c>
      <c r="D205" s="20" t="s">
        <v>222</v>
      </c>
      <c r="E205" s="16"/>
      <c r="F205" s="33">
        <f>F206</f>
        <v>385.9</v>
      </c>
      <c r="G205" s="33">
        <f>G206</f>
        <v>385.9</v>
      </c>
      <c r="H205" s="33">
        <f>H206</f>
        <v>385.9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68" t="s">
        <v>84</v>
      </c>
      <c r="B206" s="20" t="s">
        <v>26</v>
      </c>
      <c r="C206" s="20" t="s">
        <v>22</v>
      </c>
      <c r="D206" s="20" t="s">
        <v>222</v>
      </c>
      <c r="E206" s="16" t="s">
        <v>85</v>
      </c>
      <c r="F206" s="33">
        <v>385.9</v>
      </c>
      <c r="G206" s="33">
        <v>385.9</v>
      </c>
      <c r="H206" s="33">
        <v>385.9</v>
      </c>
      <c r="I206" s="1"/>
      <c r="J206" s="1"/>
      <c r="K206" s="1"/>
      <c r="L206" s="1"/>
      <c r="M206" s="1"/>
      <c r="N206" s="1"/>
      <c r="O206" s="1"/>
    </row>
    <row r="207" spans="1:15" ht="30.75" customHeight="1">
      <c r="A207" s="69" t="s">
        <v>116</v>
      </c>
      <c r="B207" s="20" t="s">
        <v>26</v>
      </c>
      <c r="C207" s="20" t="s">
        <v>22</v>
      </c>
      <c r="D207" s="21" t="s">
        <v>221</v>
      </c>
      <c r="E207" s="16"/>
      <c r="F207" s="33">
        <f>F208</f>
        <v>7962</v>
      </c>
      <c r="G207" s="33">
        <f>G208</f>
        <v>0</v>
      </c>
      <c r="H207" s="33">
        <f>H208</f>
        <v>0</v>
      </c>
      <c r="I207" s="1"/>
      <c r="J207" s="1"/>
      <c r="K207" s="1"/>
      <c r="L207" s="1"/>
      <c r="M207" s="1"/>
      <c r="N207" s="1"/>
      <c r="O207" s="1"/>
    </row>
    <row r="208" spans="1:15" ht="16.5" customHeight="1">
      <c r="A208" s="68" t="s">
        <v>84</v>
      </c>
      <c r="B208" s="20" t="s">
        <v>26</v>
      </c>
      <c r="C208" s="20" t="s">
        <v>22</v>
      </c>
      <c r="D208" s="21" t="s">
        <v>221</v>
      </c>
      <c r="E208" s="16" t="s">
        <v>85</v>
      </c>
      <c r="F208" s="33">
        <v>7962</v>
      </c>
      <c r="G208" s="33">
        <v>0</v>
      </c>
      <c r="H208" s="33">
        <v>0</v>
      </c>
      <c r="I208" s="1"/>
      <c r="J208" s="1"/>
      <c r="K208" s="1"/>
      <c r="L208" s="1"/>
      <c r="M208" s="1"/>
      <c r="N208" s="1"/>
      <c r="O208" s="1"/>
    </row>
    <row r="209" spans="1:15" ht="16.5" customHeight="1">
      <c r="A209" s="68" t="s">
        <v>343</v>
      </c>
      <c r="B209" s="20" t="s">
        <v>26</v>
      </c>
      <c r="C209" s="20" t="s">
        <v>22</v>
      </c>
      <c r="D209" s="21" t="s">
        <v>350</v>
      </c>
      <c r="E209" s="20"/>
      <c r="F209" s="33">
        <f>F210</f>
        <v>7935.8</v>
      </c>
      <c r="G209" s="33">
        <f>G210</f>
        <v>7935.8</v>
      </c>
      <c r="H209" s="33">
        <f>H210</f>
        <v>7935.8</v>
      </c>
      <c r="I209" s="1"/>
      <c r="J209" s="1"/>
      <c r="K209" s="1"/>
      <c r="L209" s="1"/>
      <c r="M209" s="1"/>
      <c r="N209" s="1"/>
      <c r="O209" s="1"/>
    </row>
    <row r="210" spans="1:15" ht="16.5" customHeight="1">
      <c r="A210" s="68" t="s">
        <v>84</v>
      </c>
      <c r="B210" s="20" t="s">
        <v>26</v>
      </c>
      <c r="C210" s="20" t="s">
        <v>22</v>
      </c>
      <c r="D210" s="21" t="s">
        <v>350</v>
      </c>
      <c r="E210" s="20" t="s">
        <v>85</v>
      </c>
      <c r="F210" s="33">
        <v>7935.8</v>
      </c>
      <c r="G210" s="33">
        <v>7935.8</v>
      </c>
      <c r="H210" s="33">
        <v>7935.8</v>
      </c>
      <c r="I210" s="1"/>
      <c r="J210" s="1"/>
      <c r="K210" s="1"/>
      <c r="L210" s="1"/>
      <c r="M210" s="1"/>
      <c r="N210" s="1"/>
      <c r="O210" s="1"/>
    </row>
    <row r="211" spans="1:15" ht="51" customHeight="1">
      <c r="A211" s="15" t="s">
        <v>196</v>
      </c>
      <c r="B211" s="20" t="s">
        <v>26</v>
      </c>
      <c r="C211" s="20" t="s">
        <v>22</v>
      </c>
      <c r="D211" s="21" t="s">
        <v>218</v>
      </c>
      <c r="E211" s="16"/>
      <c r="F211" s="33">
        <f>F212</f>
        <v>2700</v>
      </c>
      <c r="G211" s="33">
        <f>G212</f>
        <v>0</v>
      </c>
      <c r="H211" s="33">
        <f>H212</f>
        <v>0</v>
      </c>
      <c r="I211" s="1"/>
      <c r="J211" s="1"/>
      <c r="K211" s="1"/>
      <c r="L211" s="1"/>
      <c r="M211" s="1"/>
      <c r="N211" s="1"/>
      <c r="O211" s="1"/>
    </row>
    <row r="212" spans="1:15" ht="16.5" customHeight="1">
      <c r="A212" s="68" t="s">
        <v>84</v>
      </c>
      <c r="B212" s="20" t="s">
        <v>26</v>
      </c>
      <c r="C212" s="20" t="s">
        <v>22</v>
      </c>
      <c r="D212" s="21" t="s">
        <v>218</v>
      </c>
      <c r="E212" s="16" t="s">
        <v>85</v>
      </c>
      <c r="F212" s="33">
        <v>2700</v>
      </c>
      <c r="G212" s="33">
        <v>0</v>
      </c>
      <c r="H212" s="33">
        <v>0</v>
      </c>
      <c r="I212" s="1"/>
      <c r="J212" s="1"/>
      <c r="K212" s="1"/>
      <c r="L212" s="1"/>
      <c r="M212" s="1"/>
      <c r="N212" s="1"/>
      <c r="O212" s="1"/>
    </row>
    <row r="213" spans="1:15" ht="32.25" customHeight="1">
      <c r="A213" s="71" t="s">
        <v>324</v>
      </c>
      <c r="B213" s="20" t="s">
        <v>26</v>
      </c>
      <c r="C213" s="20" t="s">
        <v>22</v>
      </c>
      <c r="D213" s="21" t="s">
        <v>323</v>
      </c>
      <c r="E213" s="16"/>
      <c r="F213" s="33">
        <f>F214</f>
        <v>4726.8</v>
      </c>
      <c r="G213" s="33">
        <f>G214</f>
        <v>4425.6</v>
      </c>
      <c r="H213" s="33">
        <f>H214</f>
        <v>4549.9</v>
      </c>
      <c r="I213" s="1"/>
      <c r="J213" s="1"/>
      <c r="K213" s="1"/>
      <c r="L213" s="1"/>
      <c r="M213" s="1"/>
      <c r="N213" s="1"/>
      <c r="O213" s="1"/>
    </row>
    <row r="214" spans="1:15" ht="21" customHeight="1">
      <c r="A214" s="68" t="s">
        <v>84</v>
      </c>
      <c r="B214" s="20" t="s">
        <v>26</v>
      </c>
      <c r="C214" s="20" t="s">
        <v>22</v>
      </c>
      <c r="D214" s="21" t="s">
        <v>323</v>
      </c>
      <c r="E214" s="16" t="s">
        <v>85</v>
      </c>
      <c r="F214" s="33">
        <v>4726.8</v>
      </c>
      <c r="G214" s="33">
        <v>4425.6</v>
      </c>
      <c r="H214" s="33">
        <v>4549.9</v>
      </c>
      <c r="I214" s="1"/>
      <c r="J214" s="1"/>
      <c r="K214" s="1"/>
      <c r="L214" s="1"/>
      <c r="M214" s="1"/>
      <c r="N214" s="1"/>
      <c r="O214" s="1"/>
    </row>
    <row r="215" spans="1:15" ht="35.25" customHeight="1">
      <c r="A215" s="82" t="s">
        <v>145</v>
      </c>
      <c r="B215" s="20" t="s">
        <v>26</v>
      </c>
      <c r="C215" s="20" t="s">
        <v>22</v>
      </c>
      <c r="D215" s="83" t="s">
        <v>228</v>
      </c>
      <c r="E215" s="20"/>
      <c r="F215" s="33">
        <f>F216</f>
        <v>1.8</v>
      </c>
      <c r="G215" s="33">
        <f>G216</f>
        <v>1.8</v>
      </c>
      <c r="H215" s="33">
        <f>H216</f>
        <v>1.8</v>
      </c>
      <c r="I215" s="1"/>
      <c r="J215" s="1"/>
      <c r="K215" s="1"/>
      <c r="L215" s="1"/>
      <c r="M215" s="1"/>
      <c r="N215" s="1"/>
      <c r="O215" s="1"/>
    </row>
    <row r="216" spans="1:15" ht="16.5" customHeight="1">
      <c r="A216" s="68" t="s">
        <v>84</v>
      </c>
      <c r="B216" s="20" t="s">
        <v>26</v>
      </c>
      <c r="C216" s="20" t="s">
        <v>22</v>
      </c>
      <c r="D216" s="21" t="s">
        <v>228</v>
      </c>
      <c r="E216" s="20" t="s">
        <v>85</v>
      </c>
      <c r="F216" s="33">
        <v>1.8</v>
      </c>
      <c r="G216" s="33">
        <v>1.8</v>
      </c>
      <c r="H216" s="33">
        <v>1.8</v>
      </c>
      <c r="I216" s="1"/>
      <c r="J216" s="1"/>
      <c r="K216" s="1"/>
      <c r="L216" s="1"/>
      <c r="M216" s="1"/>
      <c r="N216" s="1"/>
      <c r="O216" s="1"/>
    </row>
    <row r="217" spans="1:15" ht="36" customHeight="1">
      <c r="A217" s="15" t="s">
        <v>0</v>
      </c>
      <c r="B217" s="20" t="s">
        <v>26</v>
      </c>
      <c r="C217" s="20" t="s">
        <v>22</v>
      </c>
      <c r="D217" s="21" t="s">
        <v>220</v>
      </c>
      <c r="E217" s="20"/>
      <c r="F217" s="33">
        <f>F218</f>
        <v>96.5</v>
      </c>
      <c r="G217" s="33">
        <f>G218</f>
        <v>96.5</v>
      </c>
      <c r="H217" s="33">
        <f>H218</f>
        <v>96.5</v>
      </c>
      <c r="I217" s="1"/>
      <c r="J217" s="1"/>
      <c r="K217" s="1"/>
      <c r="L217" s="1"/>
      <c r="M217" s="1"/>
      <c r="N217" s="1"/>
      <c r="O217" s="1"/>
    </row>
    <row r="218" spans="1:15" ht="16.5" customHeight="1">
      <c r="A218" s="68" t="s">
        <v>84</v>
      </c>
      <c r="B218" s="20" t="s">
        <v>26</v>
      </c>
      <c r="C218" s="20" t="s">
        <v>22</v>
      </c>
      <c r="D218" s="21" t="s">
        <v>220</v>
      </c>
      <c r="E218" s="20" t="s">
        <v>85</v>
      </c>
      <c r="F218" s="33">
        <v>96.5</v>
      </c>
      <c r="G218" s="33">
        <v>96.5</v>
      </c>
      <c r="H218" s="33">
        <v>96.5</v>
      </c>
      <c r="I218" s="1"/>
      <c r="J218" s="1"/>
      <c r="K218" s="1"/>
      <c r="L218" s="1"/>
      <c r="M218" s="1"/>
      <c r="N218" s="1"/>
      <c r="O218" s="1"/>
    </row>
    <row r="219" spans="1:15" ht="34.5" customHeight="1">
      <c r="A219" s="19" t="s">
        <v>115</v>
      </c>
      <c r="B219" s="20" t="s">
        <v>26</v>
      </c>
      <c r="C219" s="20" t="s">
        <v>22</v>
      </c>
      <c r="D219" s="21" t="s">
        <v>219</v>
      </c>
      <c r="E219" s="20"/>
      <c r="F219" s="33">
        <f>F220</f>
        <v>1990.5</v>
      </c>
      <c r="G219" s="33">
        <f>G220</f>
        <v>1990.5</v>
      </c>
      <c r="H219" s="33">
        <f>H220</f>
        <v>1990.5</v>
      </c>
      <c r="I219" s="1"/>
      <c r="J219" s="1"/>
      <c r="K219" s="1"/>
      <c r="L219" s="1"/>
      <c r="M219" s="1"/>
      <c r="N219" s="1"/>
      <c r="O219" s="1"/>
    </row>
    <row r="220" spans="1:15" ht="16.5" customHeight="1">
      <c r="A220" s="68" t="s">
        <v>84</v>
      </c>
      <c r="B220" s="20" t="s">
        <v>26</v>
      </c>
      <c r="C220" s="20" t="s">
        <v>22</v>
      </c>
      <c r="D220" s="21" t="s">
        <v>219</v>
      </c>
      <c r="E220" s="20" t="s">
        <v>85</v>
      </c>
      <c r="F220" s="33">
        <v>1990.5</v>
      </c>
      <c r="G220" s="33">
        <v>1990.5</v>
      </c>
      <c r="H220" s="33">
        <v>1990.5</v>
      </c>
      <c r="I220" s="1"/>
      <c r="J220" s="1"/>
      <c r="K220" s="1"/>
      <c r="L220" s="1"/>
      <c r="M220" s="1"/>
      <c r="N220" s="1"/>
      <c r="O220" s="1"/>
    </row>
    <row r="221" spans="1:15" ht="30.75" customHeight="1">
      <c r="A221" s="96" t="s">
        <v>344</v>
      </c>
      <c r="B221" s="20" t="s">
        <v>26</v>
      </c>
      <c r="C221" s="20" t="s">
        <v>22</v>
      </c>
      <c r="D221" s="83" t="s">
        <v>351</v>
      </c>
      <c r="E221" s="20"/>
      <c r="F221" s="33">
        <f>F222</f>
        <v>332.3</v>
      </c>
      <c r="G221" s="33">
        <f>G222</f>
        <v>332.3</v>
      </c>
      <c r="H221" s="33">
        <f>H222</f>
        <v>332.3</v>
      </c>
      <c r="I221" s="1"/>
      <c r="J221" s="1"/>
      <c r="K221" s="1"/>
      <c r="L221" s="1"/>
      <c r="M221" s="1"/>
      <c r="N221" s="1"/>
      <c r="O221" s="1"/>
    </row>
    <row r="222" spans="1:15" ht="16.5" customHeight="1">
      <c r="A222" s="84" t="s">
        <v>84</v>
      </c>
      <c r="B222" s="20" t="s">
        <v>26</v>
      </c>
      <c r="C222" s="20" t="s">
        <v>22</v>
      </c>
      <c r="D222" s="83" t="s">
        <v>351</v>
      </c>
      <c r="E222" s="20" t="s">
        <v>85</v>
      </c>
      <c r="F222" s="33">
        <v>332.3</v>
      </c>
      <c r="G222" s="33">
        <v>332.3</v>
      </c>
      <c r="H222" s="33">
        <v>332.3</v>
      </c>
      <c r="I222" s="1"/>
      <c r="J222" s="1"/>
      <c r="K222" s="1"/>
      <c r="L222" s="1"/>
      <c r="M222" s="1"/>
      <c r="N222" s="1"/>
      <c r="O222" s="1"/>
    </row>
    <row r="223" spans="1:15" ht="27" customHeight="1">
      <c r="A223" s="68" t="s">
        <v>291</v>
      </c>
      <c r="B223" s="20" t="s">
        <v>26</v>
      </c>
      <c r="C223" s="20" t="s">
        <v>22</v>
      </c>
      <c r="D223" s="21" t="s">
        <v>290</v>
      </c>
      <c r="E223" s="16"/>
      <c r="F223" s="33">
        <f>F224+F226+F228</f>
        <v>2059.1</v>
      </c>
      <c r="G223" s="33">
        <f>G224+G226+G228</f>
        <v>1454.1</v>
      </c>
      <c r="H223" s="33">
        <f>H224+H226+H228</f>
        <v>1454.1</v>
      </c>
      <c r="I223" s="1"/>
      <c r="J223" s="1"/>
      <c r="K223" s="1"/>
      <c r="L223" s="1"/>
      <c r="M223" s="1"/>
      <c r="N223" s="1"/>
      <c r="O223" s="1"/>
    </row>
    <row r="224" spans="1:15" ht="37.5" customHeight="1">
      <c r="A224" s="19" t="s">
        <v>293</v>
      </c>
      <c r="B224" s="20" t="s">
        <v>26</v>
      </c>
      <c r="C224" s="20" t="s">
        <v>22</v>
      </c>
      <c r="D224" s="21" t="s">
        <v>292</v>
      </c>
      <c r="E224" s="20"/>
      <c r="F224" s="33">
        <f>F225</f>
        <v>1154.1</v>
      </c>
      <c r="G224" s="33">
        <f>G225</f>
        <v>1154.1</v>
      </c>
      <c r="H224" s="33">
        <f>H225</f>
        <v>1154.1</v>
      </c>
      <c r="I224" s="1"/>
      <c r="J224" s="1"/>
      <c r="K224" s="1"/>
      <c r="L224" s="1"/>
      <c r="M224" s="1"/>
      <c r="N224" s="1"/>
      <c r="O224" s="1"/>
    </row>
    <row r="225" spans="1:15" ht="15.75" customHeight="1">
      <c r="A225" s="68" t="s">
        <v>84</v>
      </c>
      <c r="B225" s="20" t="s">
        <v>26</v>
      </c>
      <c r="C225" s="20" t="s">
        <v>22</v>
      </c>
      <c r="D225" s="21" t="s">
        <v>292</v>
      </c>
      <c r="E225" s="20" t="s">
        <v>85</v>
      </c>
      <c r="F225" s="33">
        <v>1154.1</v>
      </c>
      <c r="G225" s="33">
        <v>1154.1</v>
      </c>
      <c r="H225" s="33">
        <v>1154.1</v>
      </c>
      <c r="I225" s="1"/>
      <c r="J225" s="1"/>
      <c r="K225" s="1"/>
      <c r="L225" s="1"/>
      <c r="M225" s="1"/>
      <c r="N225" s="1"/>
      <c r="O225" s="1"/>
    </row>
    <row r="226" spans="1:15" ht="36" customHeight="1">
      <c r="A226" s="15" t="s">
        <v>319</v>
      </c>
      <c r="B226" s="20" t="s">
        <v>26</v>
      </c>
      <c r="C226" s="20" t="s">
        <v>22</v>
      </c>
      <c r="D226" s="21" t="s">
        <v>315</v>
      </c>
      <c r="E226" s="20"/>
      <c r="F226" s="33">
        <f>F227</f>
        <v>100</v>
      </c>
      <c r="G226" s="33">
        <f>G227</f>
        <v>100</v>
      </c>
      <c r="H226" s="33">
        <f>H227</f>
        <v>100</v>
      </c>
      <c r="I226" s="1"/>
      <c r="J226" s="1"/>
      <c r="K226" s="1"/>
      <c r="L226" s="1"/>
      <c r="M226" s="1"/>
      <c r="N226" s="1"/>
      <c r="O226" s="1"/>
    </row>
    <row r="227" spans="1:15" ht="15.75" customHeight="1">
      <c r="A227" s="68" t="s">
        <v>84</v>
      </c>
      <c r="B227" s="20" t="s">
        <v>26</v>
      </c>
      <c r="C227" s="20" t="s">
        <v>22</v>
      </c>
      <c r="D227" s="21" t="s">
        <v>315</v>
      </c>
      <c r="E227" s="20" t="s">
        <v>85</v>
      </c>
      <c r="F227" s="33">
        <v>100</v>
      </c>
      <c r="G227" s="33">
        <v>100</v>
      </c>
      <c r="H227" s="33">
        <v>100</v>
      </c>
      <c r="I227" s="1"/>
      <c r="J227" s="1"/>
      <c r="K227" s="1"/>
      <c r="L227" s="1"/>
      <c r="M227" s="1"/>
      <c r="N227" s="1"/>
      <c r="O227" s="1"/>
    </row>
    <row r="228" spans="1:15" ht="49.5" customHeight="1">
      <c r="A228" s="19" t="s">
        <v>320</v>
      </c>
      <c r="B228" s="20" t="s">
        <v>26</v>
      </c>
      <c r="C228" s="20" t="s">
        <v>22</v>
      </c>
      <c r="D228" s="21" t="s">
        <v>316</v>
      </c>
      <c r="E228" s="20"/>
      <c r="F228" s="33">
        <f>F229</f>
        <v>805</v>
      </c>
      <c r="G228" s="33">
        <f>G229</f>
        <v>200</v>
      </c>
      <c r="H228" s="33">
        <f>H229</f>
        <v>200</v>
      </c>
      <c r="I228" s="1"/>
      <c r="J228" s="1"/>
      <c r="K228" s="1"/>
      <c r="L228" s="1"/>
      <c r="M228" s="1"/>
      <c r="N228" s="1"/>
      <c r="O228" s="1"/>
    </row>
    <row r="229" spans="1:15" ht="23.25" customHeight="1">
      <c r="A229" s="68" t="s">
        <v>84</v>
      </c>
      <c r="B229" s="20" t="s">
        <v>26</v>
      </c>
      <c r="C229" s="20" t="s">
        <v>22</v>
      </c>
      <c r="D229" s="21" t="s">
        <v>316</v>
      </c>
      <c r="E229" s="20" t="s">
        <v>85</v>
      </c>
      <c r="F229" s="33">
        <v>805</v>
      </c>
      <c r="G229" s="33">
        <v>200</v>
      </c>
      <c r="H229" s="33">
        <v>200</v>
      </c>
      <c r="I229" s="1"/>
      <c r="J229" s="1"/>
      <c r="K229" s="1"/>
      <c r="L229" s="1"/>
      <c r="M229" s="1"/>
      <c r="N229" s="1"/>
      <c r="O229" s="1"/>
    </row>
    <row r="230" spans="1:15" ht="26.25" customHeight="1">
      <c r="A230" s="68" t="s">
        <v>321</v>
      </c>
      <c r="B230" s="20" t="s">
        <v>26</v>
      </c>
      <c r="C230" s="20" t="s">
        <v>22</v>
      </c>
      <c r="D230" s="21" t="s">
        <v>317</v>
      </c>
      <c r="E230" s="20"/>
      <c r="F230" s="33">
        <f aca="true" t="shared" si="18" ref="F230:H231">F231</f>
        <v>45</v>
      </c>
      <c r="G230" s="33">
        <f t="shared" si="18"/>
        <v>45</v>
      </c>
      <c r="H230" s="33">
        <f t="shared" si="18"/>
        <v>45</v>
      </c>
      <c r="I230" s="1"/>
      <c r="J230" s="1"/>
      <c r="K230" s="1"/>
      <c r="L230" s="1"/>
      <c r="M230" s="1"/>
      <c r="N230" s="1"/>
      <c r="O230" s="1"/>
    </row>
    <row r="231" spans="1:15" ht="32.25" customHeight="1">
      <c r="A231" s="19" t="s">
        <v>322</v>
      </c>
      <c r="B231" s="20" t="s">
        <v>26</v>
      </c>
      <c r="C231" s="20" t="s">
        <v>22</v>
      </c>
      <c r="D231" s="21" t="s">
        <v>318</v>
      </c>
      <c r="E231" s="20"/>
      <c r="F231" s="33">
        <f t="shared" si="18"/>
        <v>45</v>
      </c>
      <c r="G231" s="33">
        <f t="shared" si="18"/>
        <v>45</v>
      </c>
      <c r="H231" s="33">
        <f t="shared" si="18"/>
        <v>45</v>
      </c>
      <c r="I231" s="1"/>
      <c r="J231" s="1"/>
      <c r="K231" s="1"/>
      <c r="L231" s="1"/>
      <c r="M231" s="1"/>
      <c r="N231" s="1"/>
      <c r="O231" s="1"/>
    </row>
    <row r="232" spans="1:15" ht="21" customHeight="1">
      <c r="A232" s="68" t="s">
        <v>84</v>
      </c>
      <c r="B232" s="20" t="s">
        <v>26</v>
      </c>
      <c r="C232" s="20" t="s">
        <v>22</v>
      </c>
      <c r="D232" s="21" t="s">
        <v>318</v>
      </c>
      <c r="E232" s="20" t="s">
        <v>85</v>
      </c>
      <c r="F232" s="33">
        <v>45</v>
      </c>
      <c r="G232" s="33">
        <v>45</v>
      </c>
      <c r="H232" s="33">
        <v>45</v>
      </c>
      <c r="I232" s="1"/>
      <c r="J232" s="1"/>
      <c r="K232" s="1"/>
      <c r="L232" s="1"/>
      <c r="M232" s="1"/>
      <c r="N232" s="1"/>
      <c r="O232" s="1"/>
    </row>
    <row r="233" spans="1:15" ht="15.75" customHeight="1">
      <c r="A233" s="68"/>
      <c r="B233" s="20"/>
      <c r="C233" s="20"/>
      <c r="D233" s="21"/>
      <c r="E233" s="20"/>
      <c r="F233" s="33"/>
      <c r="G233" s="33"/>
      <c r="H233" s="33"/>
      <c r="I233" s="1"/>
      <c r="J233" s="1"/>
      <c r="K233" s="1"/>
      <c r="L233" s="1"/>
      <c r="M233" s="1"/>
      <c r="N233" s="1"/>
      <c r="O233" s="1"/>
    </row>
    <row r="234" spans="1:15" ht="19.5" customHeight="1">
      <c r="A234" s="77" t="s">
        <v>151</v>
      </c>
      <c r="B234" s="27" t="s">
        <v>26</v>
      </c>
      <c r="C234" s="27" t="s">
        <v>23</v>
      </c>
      <c r="D234" s="21"/>
      <c r="E234" s="20"/>
      <c r="F234" s="87">
        <f>F235+F246</f>
        <v>8563.3</v>
      </c>
      <c r="G234" s="87">
        <f>G235+G246</f>
        <v>7323.1</v>
      </c>
      <c r="H234" s="87">
        <f>H235+H246</f>
        <v>7323.1</v>
      </c>
      <c r="I234" s="1"/>
      <c r="J234" s="1"/>
      <c r="K234" s="1"/>
      <c r="L234" s="1"/>
      <c r="M234" s="1"/>
      <c r="N234" s="1"/>
      <c r="O234" s="1"/>
    </row>
    <row r="235" spans="1:15" ht="28.5" customHeight="1">
      <c r="A235" s="22" t="s">
        <v>176</v>
      </c>
      <c r="B235" s="20" t="s">
        <v>26</v>
      </c>
      <c r="C235" s="20" t="s">
        <v>23</v>
      </c>
      <c r="D235" s="66" t="s">
        <v>140</v>
      </c>
      <c r="E235" s="16"/>
      <c r="F235" s="33">
        <f>F236</f>
        <v>4743.3</v>
      </c>
      <c r="G235" s="33">
        <f>G236</f>
        <v>4158</v>
      </c>
      <c r="H235" s="33">
        <f>H236</f>
        <v>4158</v>
      </c>
      <c r="I235" s="1"/>
      <c r="J235" s="1"/>
      <c r="K235" s="1"/>
      <c r="L235" s="1"/>
      <c r="M235" s="1"/>
      <c r="N235" s="1"/>
      <c r="O235" s="1"/>
    </row>
    <row r="236" spans="1:15" ht="16.5" customHeight="1">
      <c r="A236" s="19" t="s">
        <v>177</v>
      </c>
      <c r="B236" s="20" t="s">
        <v>26</v>
      </c>
      <c r="C236" s="20" t="s">
        <v>23</v>
      </c>
      <c r="D236" s="66" t="s">
        <v>141</v>
      </c>
      <c r="E236" s="16"/>
      <c r="F236" s="33">
        <f>F237+F244+F242+F240</f>
        <v>4743.3</v>
      </c>
      <c r="G236" s="33">
        <f>G237+G244+G242</f>
        <v>4158</v>
      </c>
      <c r="H236" s="33">
        <f>H237+H244+H242</f>
        <v>4158</v>
      </c>
      <c r="I236" s="1"/>
      <c r="J236" s="1"/>
      <c r="K236" s="1"/>
      <c r="L236" s="1"/>
      <c r="M236" s="1"/>
      <c r="N236" s="1"/>
      <c r="O236" s="1"/>
    </row>
    <row r="237" spans="1:15" ht="33.75" customHeight="1">
      <c r="A237" s="25" t="s">
        <v>72</v>
      </c>
      <c r="B237" s="20" t="s">
        <v>26</v>
      </c>
      <c r="C237" s="20" t="s">
        <v>23</v>
      </c>
      <c r="D237" s="66" t="s">
        <v>242</v>
      </c>
      <c r="E237" s="16"/>
      <c r="F237" s="33">
        <f aca="true" t="shared" si="19" ref="F237:H238">F238</f>
        <v>4012.7</v>
      </c>
      <c r="G237" s="33">
        <f t="shared" si="19"/>
        <v>4012.7</v>
      </c>
      <c r="H237" s="33">
        <f t="shared" si="19"/>
        <v>4012.7</v>
      </c>
      <c r="I237" s="1"/>
      <c r="J237" s="1"/>
      <c r="K237" s="1"/>
      <c r="L237" s="1"/>
      <c r="M237" s="1"/>
      <c r="N237" s="1"/>
      <c r="O237" s="1"/>
    </row>
    <row r="238" spans="1:15" ht="19.5" customHeight="1">
      <c r="A238" s="68" t="s">
        <v>75</v>
      </c>
      <c r="B238" s="20" t="s">
        <v>26</v>
      </c>
      <c r="C238" s="20" t="s">
        <v>23</v>
      </c>
      <c r="D238" s="66" t="s">
        <v>241</v>
      </c>
      <c r="E238" s="16"/>
      <c r="F238" s="33">
        <f t="shared" si="19"/>
        <v>4012.7</v>
      </c>
      <c r="G238" s="33">
        <f t="shared" si="19"/>
        <v>4012.7</v>
      </c>
      <c r="H238" s="33">
        <f t="shared" si="19"/>
        <v>4012.7</v>
      </c>
      <c r="I238" s="1"/>
      <c r="J238" s="1"/>
      <c r="K238" s="1"/>
      <c r="L238" s="1"/>
      <c r="M238" s="1"/>
      <c r="N238" s="1"/>
      <c r="O238" s="1"/>
    </row>
    <row r="239" spans="1:15" ht="21.75" customHeight="1">
      <c r="A239" s="34" t="s">
        <v>73</v>
      </c>
      <c r="B239" s="20" t="s">
        <v>26</v>
      </c>
      <c r="C239" s="20" t="s">
        <v>23</v>
      </c>
      <c r="D239" s="66" t="s">
        <v>241</v>
      </c>
      <c r="E239" s="16" t="s">
        <v>74</v>
      </c>
      <c r="F239" s="33">
        <v>4012.7</v>
      </c>
      <c r="G239" s="33">
        <v>4012.7</v>
      </c>
      <c r="H239" s="33">
        <v>4012.7</v>
      </c>
      <c r="I239" s="1"/>
      <c r="J239" s="1"/>
      <c r="K239" s="1"/>
      <c r="L239" s="1"/>
      <c r="M239" s="1"/>
      <c r="N239" s="1"/>
      <c r="O239" s="1"/>
    </row>
    <row r="240" spans="1:15" ht="39.75" customHeight="1">
      <c r="A240" s="19" t="s">
        <v>341</v>
      </c>
      <c r="B240" s="20" t="s">
        <v>26</v>
      </c>
      <c r="C240" s="20" t="s">
        <v>23</v>
      </c>
      <c r="D240" s="66" t="s">
        <v>345</v>
      </c>
      <c r="E240" s="85"/>
      <c r="F240" s="89">
        <f>F241</f>
        <v>4.3</v>
      </c>
      <c r="G240" s="89">
        <f>G241</f>
        <v>0</v>
      </c>
      <c r="H240" s="89">
        <f>H241</f>
        <v>0</v>
      </c>
      <c r="I240" s="1"/>
      <c r="J240" s="1"/>
      <c r="K240" s="1"/>
      <c r="L240" s="1"/>
      <c r="M240" s="1"/>
      <c r="N240" s="1"/>
      <c r="O240" s="1"/>
    </row>
    <row r="241" spans="1:15" ht="21.75" customHeight="1">
      <c r="A241" s="34" t="s">
        <v>73</v>
      </c>
      <c r="B241" s="20" t="s">
        <v>26</v>
      </c>
      <c r="C241" s="20" t="s">
        <v>23</v>
      </c>
      <c r="D241" s="66" t="s">
        <v>345</v>
      </c>
      <c r="E241" s="85">
        <v>610</v>
      </c>
      <c r="F241" s="89">
        <v>4.3</v>
      </c>
      <c r="G241" s="89">
        <v>0</v>
      </c>
      <c r="H241" s="89">
        <v>0</v>
      </c>
      <c r="I241" s="1"/>
      <c r="J241" s="1"/>
      <c r="K241" s="1"/>
      <c r="L241" s="1"/>
      <c r="M241" s="1"/>
      <c r="N241" s="1"/>
      <c r="O241" s="1"/>
    </row>
    <row r="242" spans="1:15" ht="27" customHeight="1">
      <c r="A242" s="19" t="s">
        <v>116</v>
      </c>
      <c r="B242" s="20" t="s">
        <v>26</v>
      </c>
      <c r="C242" s="20" t="s">
        <v>23</v>
      </c>
      <c r="D242" s="21" t="s">
        <v>239</v>
      </c>
      <c r="E242" s="16"/>
      <c r="F242" s="33">
        <f>F243</f>
        <v>581</v>
      </c>
      <c r="G242" s="33">
        <f>G243</f>
        <v>0</v>
      </c>
      <c r="H242" s="33">
        <f>H243</f>
        <v>0</v>
      </c>
      <c r="I242" s="1"/>
      <c r="J242" s="1"/>
      <c r="K242" s="1"/>
      <c r="L242" s="1"/>
      <c r="M242" s="1"/>
      <c r="N242" s="1"/>
      <c r="O242" s="1"/>
    </row>
    <row r="243" spans="1:15" ht="21.75" customHeight="1">
      <c r="A243" s="34" t="s">
        <v>73</v>
      </c>
      <c r="B243" s="20" t="s">
        <v>26</v>
      </c>
      <c r="C243" s="20" t="s">
        <v>23</v>
      </c>
      <c r="D243" s="21" t="s">
        <v>239</v>
      </c>
      <c r="E243" s="16" t="s">
        <v>74</v>
      </c>
      <c r="F243" s="33">
        <v>581</v>
      </c>
      <c r="G243" s="33">
        <v>0</v>
      </c>
      <c r="H243" s="33">
        <v>0</v>
      </c>
      <c r="I243" s="1"/>
      <c r="J243" s="1"/>
      <c r="K243" s="1"/>
      <c r="L243" s="1"/>
      <c r="M243" s="1"/>
      <c r="N243" s="1"/>
      <c r="O243" s="1"/>
    </row>
    <row r="244" spans="1:15" ht="33" customHeight="1">
      <c r="A244" s="19" t="s">
        <v>115</v>
      </c>
      <c r="B244" s="20" t="s">
        <v>26</v>
      </c>
      <c r="C244" s="20" t="s">
        <v>23</v>
      </c>
      <c r="D244" s="21" t="s">
        <v>240</v>
      </c>
      <c r="E244" s="16"/>
      <c r="F244" s="33">
        <f>F245</f>
        <v>145.3</v>
      </c>
      <c r="G244" s="33">
        <f>G245</f>
        <v>145.3</v>
      </c>
      <c r="H244" s="33">
        <f>H245</f>
        <v>145.3</v>
      </c>
      <c r="I244" s="1"/>
      <c r="J244" s="1"/>
      <c r="K244" s="1"/>
      <c r="L244" s="1"/>
      <c r="M244" s="1"/>
      <c r="N244" s="1"/>
      <c r="O244" s="1"/>
    </row>
    <row r="245" spans="1:15" ht="25.5" customHeight="1">
      <c r="A245" s="19" t="s">
        <v>73</v>
      </c>
      <c r="B245" s="20" t="s">
        <v>26</v>
      </c>
      <c r="C245" s="20" t="s">
        <v>23</v>
      </c>
      <c r="D245" s="21" t="s">
        <v>240</v>
      </c>
      <c r="E245" s="16" t="s">
        <v>74</v>
      </c>
      <c r="F245" s="33">
        <v>145.3</v>
      </c>
      <c r="G245" s="33">
        <v>145.3</v>
      </c>
      <c r="H245" s="33">
        <v>145.3</v>
      </c>
      <c r="I245" s="1"/>
      <c r="J245" s="1"/>
      <c r="K245" s="1"/>
      <c r="L245" s="1"/>
      <c r="M245" s="1"/>
      <c r="N245" s="1"/>
      <c r="O245" s="1"/>
    </row>
    <row r="246" spans="1:15" ht="27" customHeight="1">
      <c r="A246" s="22" t="s">
        <v>92</v>
      </c>
      <c r="B246" s="20" t="s">
        <v>26</v>
      </c>
      <c r="C246" s="20" t="s">
        <v>23</v>
      </c>
      <c r="D246" s="20" t="s">
        <v>142</v>
      </c>
      <c r="E246" s="16"/>
      <c r="F246" s="33">
        <f>F247+F252+F254+F256+F258+F250</f>
        <v>3819.9999999999995</v>
      </c>
      <c r="G246" s="33">
        <f>G247+G252+G254+G256+G258</f>
        <v>3165.1</v>
      </c>
      <c r="H246" s="33">
        <f>H247+H252+H254+H256+H258</f>
        <v>3165.1</v>
      </c>
      <c r="I246" s="1"/>
      <c r="J246" s="1"/>
      <c r="K246" s="1"/>
      <c r="L246" s="1"/>
      <c r="M246" s="1"/>
      <c r="N246" s="1"/>
      <c r="O246" s="1"/>
    </row>
    <row r="247" spans="1:15" ht="33.75" customHeight="1">
      <c r="A247" s="25" t="s">
        <v>72</v>
      </c>
      <c r="B247" s="20" t="s">
        <v>26</v>
      </c>
      <c r="C247" s="20" t="s">
        <v>23</v>
      </c>
      <c r="D247" s="20" t="s">
        <v>243</v>
      </c>
      <c r="E247" s="16"/>
      <c r="F247" s="33">
        <f aca="true" t="shared" si="20" ref="F247:H248">F248</f>
        <v>2874.2</v>
      </c>
      <c r="G247" s="33">
        <f t="shared" si="20"/>
        <v>2874.2</v>
      </c>
      <c r="H247" s="33">
        <f t="shared" si="20"/>
        <v>2874.2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25" t="s">
        <v>93</v>
      </c>
      <c r="B248" s="20" t="s">
        <v>26</v>
      </c>
      <c r="C248" s="20" t="s">
        <v>23</v>
      </c>
      <c r="D248" s="20" t="s">
        <v>238</v>
      </c>
      <c r="E248" s="16"/>
      <c r="F248" s="33">
        <f t="shared" si="20"/>
        <v>2874.2</v>
      </c>
      <c r="G248" s="33">
        <f t="shared" si="20"/>
        <v>2874.2</v>
      </c>
      <c r="H248" s="33">
        <f t="shared" si="20"/>
        <v>2874.2</v>
      </c>
      <c r="I248" s="1"/>
      <c r="J248" s="1"/>
      <c r="K248" s="1"/>
      <c r="L248" s="1"/>
      <c r="M248" s="1"/>
      <c r="N248" s="1"/>
      <c r="O248" s="1"/>
    </row>
    <row r="249" spans="1:15" ht="19.5" customHeight="1">
      <c r="A249" s="68" t="s">
        <v>84</v>
      </c>
      <c r="B249" s="20" t="s">
        <v>26</v>
      </c>
      <c r="C249" s="20" t="s">
        <v>23</v>
      </c>
      <c r="D249" s="20" t="s">
        <v>238</v>
      </c>
      <c r="E249" s="16" t="s">
        <v>85</v>
      </c>
      <c r="F249" s="33">
        <v>2874.2</v>
      </c>
      <c r="G249" s="33">
        <v>2874.2</v>
      </c>
      <c r="H249" s="33">
        <v>2874.2</v>
      </c>
      <c r="I249" s="1"/>
      <c r="J249" s="1"/>
      <c r="K249" s="1"/>
      <c r="L249" s="1"/>
      <c r="M249" s="1"/>
      <c r="N249" s="1"/>
      <c r="O249" s="1"/>
    </row>
    <row r="250" spans="1:15" ht="44.25" customHeight="1">
      <c r="A250" s="19" t="s">
        <v>341</v>
      </c>
      <c r="B250" s="20" t="s">
        <v>26</v>
      </c>
      <c r="C250" s="20" t="s">
        <v>23</v>
      </c>
      <c r="D250" s="20" t="s">
        <v>346</v>
      </c>
      <c r="E250" s="20"/>
      <c r="F250" s="33">
        <f>F251</f>
        <v>15.2</v>
      </c>
      <c r="G250" s="33">
        <f>G251</f>
        <v>0</v>
      </c>
      <c r="H250" s="33">
        <f>H251</f>
        <v>0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68" t="s">
        <v>84</v>
      </c>
      <c r="B251" s="20" t="s">
        <v>26</v>
      </c>
      <c r="C251" s="20" t="s">
        <v>23</v>
      </c>
      <c r="D251" s="20" t="s">
        <v>346</v>
      </c>
      <c r="E251" s="20" t="s">
        <v>85</v>
      </c>
      <c r="F251" s="33">
        <v>15.2</v>
      </c>
      <c r="G251" s="33">
        <v>0</v>
      </c>
      <c r="H251" s="33">
        <v>0</v>
      </c>
      <c r="I251" s="1"/>
      <c r="J251" s="1"/>
      <c r="K251" s="1"/>
      <c r="L251" s="1"/>
      <c r="M251" s="1"/>
      <c r="N251" s="1"/>
      <c r="O251" s="1"/>
    </row>
    <row r="252" spans="1:15" ht="48.75" customHeight="1">
      <c r="A252" s="76" t="s">
        <v>154</v>
      </c>
      <c r="B252" s="20" t="s">
        <v>26</v>
      </c>
      <c r="C252" s="20" t="s">
        <v>23</v>
      </c>
      <c r="D252" s="20" t="s">
        <v>235</v>
      </c>
      <c r="E252" s="16"/>
      <c r="F252" s="33">
        <f>F253</f>
        <v>104.8</v>
      </c>
      <c r="G252" s="33">
        <f>G253</f>
        <v>104.8</v>
      </c>
      <c r="H252" s="33">
        <f>H253</f>
        <v>104.8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68" t="s">
        <v>84</v>
      </c>
      <c r="B253" s="20" t="s">
        <v>26</v>
      </c>
      <c r="C253" s="20" t="s">
        <v>23</v>
      </c>
      <c r="D253" s="20" t="s">
        <v>235</v>
      </c>
      <c r="E253" s="16" t="s">
        <v>85</v>
      </c>
      <c r="F253" s="33">
        <v>104.8</v>
      </c>
      <c r="G253" s="33">
        <v>104.8</v>
      </c>
      <c r="H253" s="33">
        <v>104.8</v>
      </c>
      <c r="I253" s="1"/>
      <c r="J253" s="1"/>
      <c r="K253" s="1"/>
      <c r="L253" s="1"/>
      <c r="M253" s="1"/>
      <c r="N253" s="1"/>
      <c r="O253" s="1"/>
    </row>
    <row r="254" spans="1:15" ht="32.25" customHeight="1">
      <c r="A254" s="19" t="s">
        <v>116</v>
      </c>
      <c r="B254" s="20" t="s">
        <v>26</v>
      </c>
      <c r="C254" s="20" t="s">
        <v>23</v>
      </c>
      <c r="D254" s="21" t="s">
        <v>234</v>
      </c>
      <c r="E254" s="16"/>
      <c r="F254" s="33">
        <f>F255</f>
        <v>639.7</v>
      </c>
      <c r="G254" s="33">
        <f>G255</f>
        <v>0</v>
      </c>
      <c r="H254" s="33">
        <f>H255</f>
        <v>0</v>
      </c>
      <c r="I254" s="1"/>
      <c r="J254" s="1"/>
      <c r="K254" s="1"/>
      <c r="L254" s="1"/>
      <c r="M254" s="1"/>
      <c r="N254" s="1"/>
      <c r="O254" s="1"/>
    </row>
    <row r="255" spans="1:15" ht="22.5" customHeight="1">
      <c r="A255" s="68" t="s">
        <v>84</v>
      </c>
      <c r="B255" s="20" t="s">
        <v>26</v>
      </c>
      <c r="C255" s="20" t="s">
        <v>23</v>
      </c>
      <c r="D255" s="21" t="s">
        <v>234</v>
      </c>
      <c r="E255" s="16" t="s">
        <v>85</v>
      </c>
      <c r="F255" s="33">
        <v>639.7</v>
      </c>
      <c r="G255" s="33">
        <v>0</v>
      </c>
      <c r="H255" s="33">
        <v>0</v>
      </c>
      <c r="I255" s="1"/>
      <c r="J255" s="1"/>
      <c r="K255" s="1"/>
      <c r="L255" s="1"/>
      <c r="M255" s="1"/>
      <c r="N255" s="1"/>
      <c r="O255" s="1"/>
    </row>
    <row r="256" spans="1:15" ht="52.5" customHeight="1">
      <c r="A256" s="15" t="s">
        <v>0</v>
      </c>
      <c r="B256" s="20" t="s">
        <v>26</v>
      </c>
      <c r="C256" s="20" t="s">
        <v>23</v>
      </c>
      <c r="D256" s="20" t="s">
        <v>237</v>
      </c>
      <c r="E256" s="16"/>
      <c r="F256" s="33">
        <f>F257</f>
        <v>26.2</v>
      </c>
      <c r="G256" s="33">
        <f>G257</f>
        <v>26.2</v>
      </c>
      <c r="H256" s="33">
        <f>H257</f>
        <v>26.2</v>
      </c>
      <c r="I256" s="1"/>
      <c r="J256" s="1"/>
      <c r="K256" s="1"/>
      <c r="L256" s="1"/>
      <c r="M256" s="1"/>
      <c r="N256" s="1"/>
      <c r="O256" s="1"/>
    </row>
    <row r="257" spans="1:15" ht="22.5" customHeight="1">
      <c r="A257" s="68" t="s">
        <v>84</v>
      </c>
      <c r="B257" s="20" t="s">
        <v>26</v>
      </c>
      <c r="C257" s="20" t="s">
        <v>23</v>
      </c>
      <c r="D257" s="20" t="s">
        <v>237</v>
      </c>
      <c r="E257" s="16" t="s">
        <v>85</v>
      </c>
      <c r="F257" s="33">
        <v>26.2</v>
      </c>
      <c r="G257" s="33">
        <v>26.2</v>
      </c>
      <c r="H257" s="33">
        <v>26.2</v>
      </c>
      <c r="I257" s="1"/>
      <c r="J257" s="1"/>
      <c r="K257" s="1"/>
      <c r="L257" s="1"/>
      <c r="M257" s="1"/>
      <c r="N257" s="1"/>
      <c r="O257" s="1"/>
    </row>
    <row r="258" spans="1:15" ht="37.5" customHeight="1">
      <c r="A258" s="19" t="s">
        <v>115</v>
      </c>
      <c r="B258" s="20" t="s">
        <v>26</v>
      </c>
      <c r="C258" s="20" t="s">
        <v>23</v>
      </c>
      <c r="D258" s="20" t="s">
        <v>236</v>
      </c>
      <c r="E258" s="16"/>
      <c r="F258" s="33">
        <f>F259</f>
        <v>159.9</v>
      </c>
      <c r="G258" s="33">
        <f>G259</f>
        <v>159.9</v>
      </c>
      <c r="H258" s="33">
        <f>H259</f>
        <v>159.9</v>
      </c>
      <c r="I258" s="1"/>
      <c r="J258" s="1"/>
      <c r="K258" s="1"/>
      <c r="L258" s="1"/>
      <c r="M258" s="1"/>
      <c r="N258" s="1"/>
      <c r="O258" s="1"/>
    </row>
    <row r="259" spans="1:15" ht="22.5" customHeight="1">
      <c r="A259" s="68" t="s">
        <v>84</v>
      </c>
      <c r="B259" s="20" t="s">
        <v>26</v>
      </c>
      <c r="C259" s="20" t="s">
        <v>23</v>
      </c>
      <c r="D259" s="20" t="s">
        <v>236</v>
      </c>
      <c r="E259" s="16" t="s">
        <v>85</v>
      </c>
      <c r="F259" s="33">
        <v>159.9</v>
      </c>
      <c r="G259" s="33">
        <v>159.9</v>
      </c>
      <c r="H259" s="33">
        <v>159.9</v>
      </c>
      <c r="I259" s="1"/>
      <c r="J259" s="1"/>
      <c r="K259" s="1"/>
      <c r="L259" s="1"/>
      <c r="M259" s="1"/>
      <c r="N259" s="1"/>
      <c r="O259" s="1"/>
    </row>
    <row r="260" spans="1:15" ht="12.75" customHeight="1">
      <c r="A260" s="68"/>
      <c r="B260" s="20"/>
      <c r="C260" s="20"/>
      <c r="D260" s="20"/>
      <c r="E260" s="16"/>
      <c r="F260" s="33"/>
      <c r="G260" s="33"/>
      <c r="H260" s="33"/>
      <c r="I260" s="1"/>
      <c r="J260" s="1"/>
      <c r="K260" s="1"/>
      <c r="L260" s="1"/>
      <c r="M260" s="1"/>
      <c r="N260" s="1"/>
      <c r="O260" s="1"/>
    </row>
    <row r="261" spans="1:15" ht="20.25" customHeight="1">
      <c r="A261" s="97" t="s">
        <v>330</v>
      </c>
      <c r="B261" s="27" t="s">
        <v>26</v>
      </c>
      <c r="C261" s="27" t="s">
        <v>24</v>
      </c>
      <c r="D261" s="90"/>
      <c r="E261" s="51"/>
      <c r="F261" s="87">
        <f aca="true" t="shared" si="21" ref="F261:H262">F262</f>
        <v>22</v>
      </c>
      <c r="G261" s="87">
        <f t="shared" si="21"/>
        <v>22</v>
      </c>
      <c r="H261" s="87">
        <f t="shared" si="21"/>
        <v>22</v>
      </c>
      <c r="I261" s="1"/>
      <c r="J261" s="1"/>
      <c r="K261" s="1"/>
      <c r="L261" s="1"/>
      <c r="M261" s="1"/>
      <c r="N261" s="1"/>
      <c r="O261" s="1"/>
    </row>
    <row r="262" spans="1:15" ht="37.5" customHeight="1">
      <c r="A262" s="22" t="s">
        <v>170</v>
      </c>
      <c r="B262" s="20" t="s">
        <v>26</v>
      </c>
      <c r="C262" s="20" t="s">
        <v>24</v>
      </c>
      <c r="D262" s="21" t="s">
        <v>123</v>
      </c>
      <c r="E262" s="16"/>
      <c r="F262" s="33">
        <f t="shared" si="21"/>
        <v>22</v>
      </c>
      <c r="G262" s="33">
        <f t="shared" si="21"/>
        <v>22</v>
      </c>
      <c r="H262" s="33">
        <f t="shared" si="21"/>
        <v>22</v>
      </c>
      <c r="I262" s="1"/>
      <c r="J262" s="1"/>
      <c r="K262" s="1"/>
      <c r="L262" s="1"/>
      <c r="M262" s="1"/>
      <c r="N262" s="1"/>
      <c r="O262" s="1"/>
    </row>
    <row r="263" spans="1:15" ht="37.5" customHeight="1">
      <c r="A263" s="22" t="s">
        <v>106</v>
      </c>
      <c r="B263" s="20" t="s">
        <v>26</v>
      </c>
      <c r="C263" s="20" t="s">
        <v>24</v>
      </c>
      <c r="D263" s="20" t="s">
        <v>3</v>
      </c>
      <c r="E263" s="23"/>
      <c r="F263" s="89">
        <f aca="true" t="shared" si="22" ref="F263:H264">F264</f>
        <v>22</v>
      </c>
      <c r="G263" s="89">
        <f t="shared" si="22"/>
        <v>22</v>
      </c>
      <c r="H263" s="89">
        <f t="shared" si="22"/>
        <v>22</v>
      </c>
      <c r="I263" s="1"/>
      <c r="J263" s="1"/>
      <c r="K263" s="1"/>
      <c r="L263" s="1"/>
      <c r="M263" s="1"/>
      <c r="N263" s="1"/>
      <c r="O263" s="1"/>
    </row>
    <row r="264" spans="1:15" ht="37.5" customHeight="1">
      <c r="A264" s="22" t="s">
        <v>135</v>
      </c>
      <c r="B264" s="20" t="s">
        <v>26</v>
      </c>
      <c r="C264" s="20" t="s">
        <v>24</v>
      </c>
      <c r="D264" s="20" t="s">
        <v>248</v>
      </c>
      <c r="E264" s="23"/>
      <c r="F264" s="89">
        <f t="shared" si="22"/>
        <v>22</v>
      </c>
      <c r="G264" s="89">
        <f t="shared" si="22"/>
        <v>22</v>
      </c>
      <c r="H264" s="89">
        <f t="shared" si="22"/>
        <v>22</v>
      </c>
      <c r="I264" s="1"/>
      <c r="J264" s="1"/>
      <c r="K264" s="1"/>
      <c r="L264" s="1"/>
      <c r="M264" s="1"/>
      <c r="N264" s="1"/>
      <c r="O264" s="1"/>
    </row>
    <row r="265" spans="1:15" ht="37.5" customHeight="1">
      <c r="A265" s="19" t="s">
        <v>63</v>
      </c>
      <c r="B265" s="20" t="s">
        <v>26</v>
      </c>
      <c r="C265" s="20" t="s">
        <v>24</v>
      </c>
      <c r="D265" s="20" t="s">
        <v>248</v>
      </c>
      <c r="E265" s="23" t="s">
        <v>64</v>
      </c>
      <c r="F265" s="89">
        <v>22</v>
      </c>
      <c r="G265" s="89">
        <v>22</v>
      </c>
      <c r="H265" s="89">
        <v>22</v>
      </c>
      <c r="I265" s="1"/>
      <c r="J265" s="1"/>
      <c r="K265" s="1"/>
      <c r="L265" s="1"/>
      <c r="M265" s="1"/>
      <c r="N265" s="1"/>
      <c r="O265" s="1"/>
    </row>
    <row r="266" spans="1:15" ht="15.75" customHeight="1">
      <c r="A266" s="19"/>
      <c r="B266" s="20"/>
      <c r="C266" s="20"/>
      <c r="D266" s="21"/>
      <c r="E266" s="16"/>
      <c r="F266" s="33"/>
      <c r="G266" s="86"/>
      <c r="H266" s="86"/>
      <c r="I266" s="1"/>
      <c r="J266" s="1"/>
      <c r="K266" s="1"/>
      <c r="L266" s="1"/>
      <c r="M266" s="1"/>
      <c r="N266" s="1"/>
      <c r="O266" s="1"/>
    </row>
    <row r="267" spans="1:15" ht="20.25" customHeight="1">
      <c r="A267" s="47" t="s">
        <v>193</v>
      </c>
      <c r="B267" s="50" t="str">
        <f>B$155</f>
        <v>07</v>
      </c>
      <c r="C267" s="51" t="s">
        <v>26</v>
      </c>
      <c r="D267" s="50"/>
      <c r="E267" s="51"/>
      <c r="F267" s="31">
        <f>F268+F272+F276</f>
        <v>726.7</v>
      </c>
      <c r="G267" s="31">
        <f>G268+G272+G276</f>
        <v>736.7</v>
      </c>
      <c r="H267" s="31">
        <f>H268+H272+H276</f>
        <v>736.7</v>
      </c>
      <c r="I267" s="1"/>
      <c r="J267" s="1"/>
      <c r="K267" s="1"/>
      <c r="L267" s="1"/>
      <c r="M267" s="1"/>
      <c r="N267" s="1"/>
      <c r="O267" s="1"/>
    </row>
    <row r="268" spans="1:8" s="2" customFormat="1" ht="33.75" customHeight="1">
      <c r="A268" s="32" t="s">
        <v>189</v>
      </c>
      <c r="B268" s="20" t="s">
        <v>26</v>
      </c>
      <c r="C268" s="20" t="s">
        <v>26</v>
      </c>
      <c r="D268" s="66" t="s">
        <v>138</v>
      </c>
      <c r="E268" s="16"/>
      <c r="F268" s="33">
        <f aca="true" t="shared" si="23" ref="F268:H270">F269</f>
        <v>696.7</v>
      </c>
      <c r="G268" s="33">
        <f t="shared" si="23"/>
        <v>696.7</v>
      </c>
      <c r="H268" s="33">
        <f t="shared" si="23"/>
        <v>696.7</v>
      </c>
    </row>
    <row r="269" spans="1:8" s="2" customFormat="1" ht="21.75" customHeight="1">
      <c r="A269" s="22" t="s">
        <v>92</v>
      </c>
      <c r="B269" s="20" t="s">
        <v>26</v>
      </c>
      <c r="C269" s="20" t="s">
        <v>26</v>
      </c>
      <c r="D269" s="66" t="s">
        <v>143</v>
      </c>
      <c r="E269" s="16"/>
      <c r="F269" s="33">
        <f t="shared" si="23"/>
        <v>696.7</v>
      </c>
      <c r="G269" s="33">
        <f t="shared" si="23"/>
        <v>696.7</v>
      </c>
      <c r="H269" s="33">
        <f t="shared" si="23"/>
        <v>696.7</v>
      </c>
    </row>
    <row r="270" spans="1:8" s="2" customFormat="1" ht="14.25" customHeight="1">
      <c r="A270" s="68" t="s">
        <v>94</v>
      </c>
      <c r="B270" s="20" t="s">
        <v>26</v>
      </c>
      <c r="C270" s="20" t="s">
        <v>26</v>
      </c>
      <c r="D270" s="66" t="s">
        <v>276</v>
      </c>
      <c r="E270" s="16"/>
      <c r="F270" s="33">
        <f t="shared" si="23"/>
        <v>696.7</v>
      </c>
      <c r="G270" s="33">
        <f t="shared" si="23"/>
        <v>696.7</v>
      </c>
      <c r="H270" s="33">
        <f t="shared" si="23"/>
        <v>696.7</v>
      </c>
    </row>
    <row r="271" spans="1:8" s="2" customFormat="1" ht="18" customHeight="1">
      <c r="A271" s="68" t="s">
        <v>84</v>
      </c>
      <c r="B271" s="20" t="s">
        <v>26</v>
      </c>
      <c r="C271" s="20" t="s">
        <v>26</v>
      </c>
      <c r="D271" s="66" t="s">
        <v>276</v>
      </c>
      <c r="E271" s="16" t="s">
        <v>85</v>
      </c>
      <c r="F271" s="33">
        <v>696.7</v>
      </c>
      <c r="G271" s="33">
        <v>696.7</v>
      </c>
      <c r="H271" s="33">
        <v>696.7</v>
      </c>
    </row>
    <row r="272" spans="1:8" s="2" customFormat="1" ht="30.75" customHeight="1">
      <c r="A272" s="34" t="s">
        <v>178</v>
      </c>
      <c r="B272" s="20" t="s">
        <v>26</v>
      </c>
      <c r="C272" s="20" t="s">
        <v>26</v>
      </c>
      <c r="D272" s="17" t="s">
        <v>12</v>
      </c>
      <c r="E272" s="17"/>
      <c r="F272" s="33">
        <f aca="true" t="shared" si="24" ref="F272:H274">F273</f>
        <v>10</v>
      </c>
      <c r="G272" s="33">
        <f t="shared" si="24"/>
        <v>15</v>
      </c>
      <c r="H272" s="33">
        <f t="shared" si="24"/>
        <v>15</v>
      </c>
    </row>
    <row r="273" spans="1:8" s="2" customFormat="1" ht="30" customHeight="1">
      <c r="A273" s="15" t="s">
        <v>11</v>
      </c>
      <c r="B273" s="20" t="s">
        <v>26</v>
      </c>
      <c r="C273" s="20" t="s">
        <v>26</v>
      </c>
      <c r="D273" s="17" t="s">
        <v>12</v>
      </c>
      <c r="E273" s="17"/>
      <c r="F273" s="33">
        <f t="shared" si="24"/>
        <v>10</v>
      </c>
      <c r="G273" s="33">
        <f t="shared" si="24"/>
        <v>15</v>
      </c>
      <c r="H273" s="33">
        <f t="shared" si="24"/>
        <v>15</v>
      </c>
    </row>
    <row r="274" spans="1:8" s="2" customFormat="1" ht="27.75" customHeight="1">
      <c r="A274" s="19" t="s">
        <v>179</v>
      </c>
      <c r="B274" s="20" t="s">
        <v>26</v>
      </c>
      <c r="C274" s="20" t="s">
        <v>26</v>
      </c>
      <c r="D274" s="17" t="s">
        <v>245</v>
      </c>
      <c r="E274" s="17"/>
      <c r="F274" s="33">
        <f t="shared" si="24"/>
        <v>10</v>
      </c>
      <c r="G274" s="33">
        <f t="shared" si="24"/>
        <v>15</v>
      </c>
      <c r="H274" s="33">
        <f t="shared" si="24"/>
        <v>15</v>
      </c>
    </row>
    <row r="275" spans="1:8" s="2" customFormat="1" ht="29.25" customHeight="1">
      <c r="A275" s="19" t="s">
        <v>63</v>
      </c>
      <c r="B275" s="20" t="s">
        <v>26</v>
      </c>
      <c r="C275" s="20" t="s">
        <v>26</v>
      </c>
      <c r="D275" s="17" t="s">
        <v>245</v>
      </c>
      <c r="E275" s="17" t="s">
        <v>64</v>
      </c>
      <c r="F275" s="33">
        <v>10</v>
      </c>
      <c r="G275" s="33">
        <v>15</v>
      </c>
      <c r="H275" s="33">
        <v>15</v>
      </c>
    </row>
    <row r="276" spans="1:8" s="2" customFormat="1" ht="33.75" customHeight="1">
      <c r="A276" s="19" t="s">
        <v>180</v>
      </c>
      <c r="B276" s="20" t="s">
        <v>26</v>
      </c>
      <c r="C276" s="20" t="s">
        <v>26</v>
      </c>
      <c r="D276" s="17" t="s">
        <v>147</v>
      </c>
      <c r="E276" s="17"/>
      <c r="F276" s="33">
        <f aca="true" t="shared" si="25" ref="F276:H278">F277</f>
        <v>20</v>
      </c>
      <c r="G276" s="33">
        <f t="shared" si="25"/>
        <v>25</v>
      </c>
      <c r="H276" s="33">
        <f t="shared" si="25"/>
        <v>25</v>
      </c>
    </row>
    <row r="277" spans="1:8" s="2" customFormat="1" ht="33.75" customHeight="1">
      <c r="A277" s="19" t="s">
        <v>95</v>
      </c>
      <c r="B277" s="20" t="s">
        <v>26</v>
      </c>
      <c r="C277" s="20" t="s">
        <v>26</v>
      </c>
      <c r="D277" s="17" t="s">
        <v>148</v>
      </c>
      <c r="E277" s="17"/>
      <c r="F277" s="33">
        <f>F278</f>
        <v>20</v>
      </c>
      <c r="G277" s="33">
        <f t="shared" si="25"/>
        <v>25</v>
      </c>
      <c r="H277" s="33">
        <f t="shared" si="25"/>
        <v>25</v>
      </c>
    </row>
    <row r="278" spans="1:8" s="2" customFormat="1" ht="33.75" customHeight="1">
      <c r="A278" s="18" t="s">
        <v>146</v>
      </c>
      <c r="B278" s="20" t="s">
        <v>26</v>
      </c>
      <c r="C278" s="20" t="s">
        <v>26</v>
      </c>
      <c r="D278" s="17" t="s">
        <v>244</v>
      </c>
      <c r="E278" s="17"/>
      <c r="F278" s="33">
        <f t="shared" si="25"/>
        <v>20</v>
      </c>
      <c r="G278" s="33">
        <f t="shared" si="25"/>
        <v>25</v>
      </c>
      <c r="H278" s="33">
        <f t="shared" si="25"/>
        <v>25</v>
      </c>
    </row>
    <row r="279" spans="1:8" s="2" customFormat="1" ht="26.25" customHeight="1">
      <c r="A279" s="19" t="s">
        <v>63</v>
      </c>
      <c r="B279" s="20" t="s">
        <v>26</v>
      </c>
      <c r="C279" s="20" t="s">
        <v>26</v>
      </c>
      <c r="D279" s="17" t="s">
        <v>244</v>
      </c>
      <c r="E279" s="17" t="s">
        <v>64</v>
      </c>
      <c r="F279" s="33">
        <v>20</v>
      </c>
      <c r="G279" s="33">
        <v>25</v>
      </c>
      <c r="H279" s="33">
        <v>25</v>
      </c>
    </row>
    <row r="280" spans="1:15" ht="20.25" customHeight="1">
      <c r="A280" s="55" t="s">
        <v>34</v>
      </c>
      <c r="B280" s="27" t="s">
        <v>26</v>
      </c>
      <c r="C280" s="27" t="s">
        <v>27</v>
      </c>
      <c r="D280" s="20"/>
      <c r="E280" s="16"/>
      <c r="F280" s="46">
        <f>F285+F281</f>
        <v>34</v>
      </c>
      <c r="G280" s="46">
        <f>G285+G281</f>
        <v>41</v>
      </c>
      <c r="H280" s="46">
        <f>H285+H281</f>
        <v>34</v>
      </c>
      <c r="I280" s="1"/>
      <c r="J280" s="1"/>
      <c r="K280" s="1"/>
      <c r="L280" s="1"/>
      <c r="M280" s="1"/>
      <c r="N280" s="1"/>
      <c r="O280" s="1"/>
    </row>
    <row r="281" spans="1:15" ht="35.25" customHeight="1">
      <c r="A281" s="22" t="s">
        <v>170</v>
      </c>
      <c r="B281" s="20" t="s">
        <v>26</v>
      </c>
      <c r="C281" s="20" t="s">
        <v>27</v>
      </c>
      <c r="D281" s="20" t="s">
        <v>123</v>
      </c>
      <c r="E281" s="16"/>
      <c r="F281" s="86">
        <f aca="true" t="shared" si="26" ref="F281:H282">F282</f>
        <v>10</v>
      </c>
      <c r="G281" s="86">
        <f t="shared" si="26"/>
        <v>10</v>
      </c>
      <c r="H281" s="86">
        <f t="shared" si="26"/>
        <v>10</v>
      </c>
      <c r="I281" s="1"/>
      <c r="J281" s="1"/>
      <c r="K281" s="1"/>
      <c r="L281" s="1"/>
      <c r="M281" s="1"/>
      <c r="N281" s="1"/>
      <c r="O281" s="1"/>
    </row>
    <row r="282" spans="1:15" ht="35.25" customHeight="1">
      <c r="A282" s="22" t="s">
        <v>106</v>
      </c>
      <c r="B282" s="20" t="s">
        <v>26</v>
      </c>
      <c r="C282" s="20" t="s">
        <v>27</v>
      </c>
      <c r="D282" s="20" t="s">
        <v>3</v>
      </c>
      <c r="E282" s="16"/>
      <c r="F282" s="86">
        <f>F283</f>
        <v>10</v>
      </c>
      <c r="G282" s="86">
        <f t="shared" si="26"/>
        <v>10</v>
      </c>
      <c r="H282" s="86">
        <f t="shared" si="26"/>
        <v>10</v>
      </c>
      <c r="I282" s="1"/>
      <c r="J282" s="1"/>
      <c r="K282" s="1"/>
      <c r="L282" s="1"/>
      <c r="M282" s="1"/>
      <c r="N282" s="1"/>
      <c r="O282" s="1"/>
    </row>
    <row r="283" spans="1:15" ht="35.25" customHeight="1">
      <c r="A283" s="22" t="s">
        <v>135</v>
      </c>
      <c r="B283" s="20" t="s">
        <v>26</v>
      </c>
      <c r="C283" s="20" t="s">
        <v>27</v>
      </c>
      <c r="D283" s="20" t="s">
        <v>248</v>
      </c>
      <c r="E283" s="16"/>
      <c r="F283" s="86">
        <f>F284</f>
        <v>10</v>
      </c>
      <c r="G283" s="86">
        <f>G284</f>
        <v>10</v>
      </c>
      <c r="H283" s="86">
        <f>H284</f>
        <v>10</v>
      </c>
      <c r="I283" s="1"/>
      <c r="J283" s="1"/>
      <c r="K283" s="1"/>
      <c r="L283" s="1"/>
      <c r="M283" s="1"/>
      <c r="N283" s="1"/>
      <c r="O283" s="1"/>
    </row>
    <row r="284" spans="1:15" ht="35.25" customHeight="1">
      <c r="A284" s="19" t="s">
        <v>63</v>
      </c>
      <c r="B284" s="20" t="s">
        <v>26</v>
      </c>
      <c r="C284" s="20" t="s">
        <v>27</v>
      </c>
      <c r="D284" s="20" t="s">
        <v>248</v>
      </c>
      <c r="E284" s="16" t="s">
        <v>64</v>
      </c>
      <c r="F284" s="86">
        <v>10</v>
      </c>
      <c r="G284" s="86">
        <v>10</v>
      </c>
      <c r="H284" s="86">
        <v>10</v>
      </c>
      <c r="I284" s="1"/>
      <c r="J284" s="1"/>
      <c r="K284" s="1"/>
      <c r="L284" s="1"/>
      <c r="M284" s="1"/>
      <c r="N284" s="1"/>
      <c r="O284" s="1"/>
    </row>
    <row r="285" spans="1:8" s="2" customFormat="1" ht="30" customHeight="1">
      <c r="A285" s="32" t="s">
        <v>189</v>
      </c>
      <c r="B285" s="20" t="s">
        <v>26</v>
      </c>
      <c r="C285" s="20" t="s">
        <v>27</v>
      </c>
      <c r="D285" s="20" t="s">
        <v>138</v>
      </c>
      <c r="E285" s="16"/>
      <c r="F285" s="33">
        <f aca="true" t="shared" si="27" ref="F285:H286">F286</f>
        <v>24</v>
      </c>
      <c r="G285" s="33">
        <f t="shared" si="27"/>
        <v>31</v>
      </c>
      <c r="H285" s="33">
        <f t="shared" si="27"/>
        <v>24</v>
      </c>
    </row>
    <row r="286" spans="1:8" s="2" customFormat="1" ht="24" customHeight="1">
      <c r="A286" s="22" t="s">
        <v>92</v>
      </c>
      <c r="B286" s="20" t="s">
        <v>26</v>
      </c>
      <c r="C286" s="20" t="s">
        <v>27</v>
      </c>
      <c r="D286" s="20" t="s">
        <v>142</v>
      </c>
      <c r="E286" s="16"/>
      <c r="F286" s="33">
        <f t="shared" si="27"/>
        <v>24</v>
      </c>
      <c r="G286" s="33">
        <f t="shared" si="27"/>
        <v>31</v>
      </c>
      <c r="H286" s="33">
        <f t="shared" si="27"/>
        <v>24</v>
      </c>
    </row>
    <row r="287" spans="1:8" s="2" customFormat="1" ht="16.5" customHeight="1">
      <c r="A287" s="34" t="s">
        <v>103</v>
      </c>
      <c r="B287" s="20" t="s">
        <v>26</v>
      </c>
      <c r="C287" s="20" t="s">
        <v>27</v>
      </c>
      <c r="D287" s="20" t="s">
        <v>247</v>
      </c>
      <c r="E287" s="16"/>
      <c r="F287" s="33">
        <f>F289+F288</f>
        <v>24</v>
      </c>
      <c r="G287" s="33">
        <f>G289+G288</f>
        <v>31</v>
      </c>
      <c r="H287" s="33">
        <f>H289+H288</f>
        <v>24</v>
      </c>
    </row>
    <row r="288" spans="1:8" s="2" customFormat="1" ht="31.5" customHeight="1">
      <c r="A288" s="19" t="s">
        <v>63</v>
      </c>
      <c r="B288" s="20" t="s">
        <v>26</v>
      </c>
      <c r="C288" s="20" t="s">
        <v>27</v>
      </c>
      <c r="D288" s="20" t="s">
        <v>247</v>
      </c>
      <c r="E288" s="16" t="s">
        <v>64</v>
      </c>
      <c r="F288" s="33">
        <v>6</v>
      </c>
      <c r="G288" s="33">
        <v>6</v>
      </c>
      <c r="H288" s="33">
        <v>6</v>
      </c>
    </row>
    <row r="289" spans="1:8" s="2" customFormat="1" ht="13.5" customHeight="1">
      <c r="A289" s="68" t="s">
        <v>118</v>
      </c>
      <c r="B289" s="20" t="s">
        <v>26</v>
      </c>
      <c r="C289" s="20" t="s">
        <v>27</v>
      </c>
      <c r="D289" s="20" t="s">
        <v>246</v>
      </c>
      <c r="E289" s="16" t="s">
        <v>117</v>
      </c>
      <c r="F289" s="33">
        <v>18</v>
      </c>
      <c r="G289" s="33">
        <v>25</v>
      </c>
      <c r="H289" s="33">
        <v>18</v>
      </c>
    </row>
    <row r="290" spans="1:8" s="2" customFormat="1" ht="13.5" customHeight="1">
      <c r="A290" s="68"/>
      <c r="B290" s="20"/>
      <c r="C290" s="20"/>
      <c r="D290" s="20"/>
      <c r="E290" s="16"/>
      <c r="F290" s="33"/>
      <c r="G290" s="33"/>
      <c r="H290" s="33"/>
    </row>
    <row r="291" spans="1:8" s="2" customFormat="1" ht="24.75" customHeight="1">
      <c r="A291" s="29" t="s">
        <v>57</v>
      </c>
      <c r="B291" s="30" t="s">
        <v>28</v>
      </c>
      <c r="C291" s="17"/>
      <c r="D291" s="17"/>
      <c r="E291" s="17"/>
      <c r="F291" s="31">
        <f aca="true" t="shared" si="28" ref="F291:H292">F292</f>
        <v>31247.199999999997</v>
      </c>
      <c r="G291" s="31">
        <f t="shared" si="28"/>
        <v>25140.899999999998</v>
      </c>
      <c r="H291" s="31">
        <f t="shared" si="28"/>
        <v>25140.799999999996</v>
      </c>
    </row>
    <row r="292" spans="1:8" s="2" customFormat="1" ht="16.5" customHeight="1">
      <c r="A292" s="29" t="s">
        <v>35</v>
      </c>
      <c r="B292" s="50" t="str">
        <f>B$291</f>
        <v>08</v>
      </c>
      <c r="C292" s="51" t="s">
        <v>21</v>
      </c>
      <c r="D292" s="51"/>
      <c r="E292" s="51"/>
      <c r="F292" s="31">
        <f t="shared" si="28"/>
        <v>31247.199999999997</v>
      </c>
      <c r="G292" s="31">
        <f t="shared" si="28"/>
        <v>25140.899999999998</v>
      </c>
      <c r="H292" s="31">
        <f t="shared" si="28"/>
        <v>25140.799999999996</v>
      </c>
    </row>
    <row r="293" spans="1:8" s="2" customFormat="1" ht="27.75" customHeight="1">
      <c r="A293" s="22" t="s">
        <v>176</v>
      </c>
      <c r="B293" s="20" t="s">
        <v>28</v>
      </c>
      <c r="C293" s="20" t="s">
        <v>21</v>
      </c>
      <c r="D293" s="66" t="s">
        <v>140</v>
      </c>
      <c r="E293" s="16"/>
      <c r="F293" s="33">
        <f>F294+F309</f>
        <v>31247.199999999997</v>
      </c>
      <c r="G293" s="33">
        <f>G294+G309</f>
        <v>25140.899999999998</v>
      </c>
      <c r="H293" s="33">
        <f>H294+H309</f>
        <v>25140.799999999996</v>
      </c>
    </row>
    <row r="294" spans="1:8" s="2" customFormat="1" ht="15" customHeight="1">
      <c r="A294" s="19" t="s">
        <v>177</v>
      </c>
      <c r="B294" s="20" t="s">
        <v>28</v>
      </c>
      <c r="C294" s="20" t="s">
        <v>21</v>
      </c>
      <c r="D294" s="66" t="s">
        <v>144</v>
      </c>
      <c r="E294" s="16"/>
      <c r="F294" s="33">
        <f>F295+F300+F302++F306+F304</f>
        <v>31187.199999999997</v>
      </c>
      <c r="G294" s="33">
        <f>G295+G300+G302++G306+G304</f>
        <v>25000.899999999998</v>
      </c>
      <c r="H294" s="33">
        <f>H295+H300+H302++H306+H304</f>
        <v>25000.799999999996</v>
      </c>
    </row>
    <row r="295" spans="1:8" s="2" customFormat="1" ht="30.75" customHeight="1">
      <c r="A295" s="25" t="s">
        <v>76</v>
      </c>
      <c r="B295" s="20" t="s">
        <v>28</v>
      </c>
      <c r="C295" s="20" t="s">
        <v>21</v>
      </c>
      <c r="D295" s="66" t="s">
        <v>252</v>
      </c>
      <c r="E295" s="16"/>
      <c r="F295" s="33">
        <f>F296+F298</f>
        <v>23338.199999999997</v>
      </c>
      <c r="G295" s="33">
        <f>G296+G298</f>
        <v>23338.199999999997</v>
      </c>
      <c r="H295" s="33">
        <f>H296+H298</f>
        <v>23338.199999999997</v>
      </c>
    </row>
    <row r="296" spans="1:8" s="2" customFormat="1" ht="14.25" customHeight="1">
      <c r="A296" s="68" t="s">
        <v>77</v>
      </c>
      <c r="B296" s="20" t="s">
        <v>28</v>
      </c>
      <c r="C296" s="20" t="s">
        <v>21</v>
      </c>
      <c r="D296" s="66" t="s">
        <v>251</v>
      </c>
      <c r="E296" s="16"/>
      <c r="F296" s="33">
        <f>F297</f>
        <v>16952.6</v>
      </c>
      <c r="G296" s="33">
        <f>G297</f>
        <v>16952.6</v>
      </c>
      <c r="H296" s="33">
        <f>H297</f>
        <v>16952.6</v>
      </c>
    </row>
    <row r="297" spans="1:15" ht="16.5" customHeight="1">
      <c r="A297" s="34" t="s">
        <v>73</v>
      </c>
      <c r="B297" s="20" t="s">
        <v>28</v>
      </c>
      <c r="C297" s="20" t="s">
        <v>21</v>
      </c>
      <c r="D297" s="66" t="s">
        <v>251</v>
      </c>
      <c r="E297" s="16" t="s">
        <v>74</v>
      </c>
      <c r="F297" s="33">
        <v>16952.6</v>
      </c>
      <c r="G297" s="33">
        <v>16952.6</v>
      </c>
      <c r="H297" s="33">
        <v>16952.6</v>
      </c>
      <c r="I297" s="1"/>
      <c r="J297" s="1"/>
      <c r="K297" s="1"/>
      <c r="L297" s="1"/>
      <c r="M297" s="1"/>
      <c r="N297" s="1"/>
      <c r="O297" s="1"/>
    </row>
    <row r="298" spans="1:15" ht="15" customHeight="1">
      <c r="A298" s="68" t="s">
        <v>78</v>
      </c>
      <c r="B298" s="20" t="s">
        <v>28</v>
      </c>
      <c r="C298" s="20" t="s">
        <v>21</v>
      </c>
      <c r="D298" s="66" t="s">
        <v>250</v>
      </c>
      <c r="E298" s="16"/>
      <c r="F298" s="33">
        <f>F299</f>
        <v>6385.6</v>
      </c>
      <c r="G298" s="33">
        <f>G299</f>
        <v>6385.6</v>
      </c>
      <c r="H298" s="33">
        <f>H299</f>
        <v>6385.6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34" t="s">
        <v>73</v>
      </c>
      <c r="B299" s="20" t="s">
        <v>28</v>
      </c>
      <c r="C299" s="20" t="s">
        <v>21</v>
      </c>
      <c r="D299" s="66" t="s">
        <v>250</v>
      </c>
      <c r="E299" s="16" t="s">
        <v>74</v>
      </c>
      <c r="F299" s="33">
        <v>6385.6</v>
      </c>
      <c r="G299" s="33">
        <v>6385.6</v>
      </c>
      <c r="H299" s="33">
        <v>6385.6</v>
      </c>
      <c r="I299" s="1"/>
      <c r="J299" s="1"/>
      <c r="K299" s="1"/>
      <c r="L299" s="1"/>
      <c r="M299" s="1"/>
      <c r="N299" s="1"/>
      <c r="O299" s="1"/>
    </row>
    <row r="300" spans="1:15" ht="28.5" customHeight="1">
      <c r="A300" s="69" t="s">
        <v>116</v>
      </c>
      <c r="B300" s="20" t="s">
        <v>28</v>
      </c>
      <c r="C300" s="20" t="s">
        <v>21</v>
      </c>
      <c r="D300" s="21" t="s">
        <v>239</v>
      </c>
      <c r="E300" s="16"/>
      <c r="F300" s="33">
        <f>F301</f>
        <v>6186.3</v>
      </c>
      <c r="G300" s="33">
        <f>G301</f>
        <v>0</v>
      </c>
      <c r="H300" s="33">
        <f>H301</f>
        <v>0</v>
      </c>
      <c r="I300" s="1"/>
      <c r="J300" s="1"/>
      <c r="K300" s="1"/>
      <c r="L300" s="1"/>
      <c r="M300" s="1"/>
      <c r="N300" s="1"/>
      <c r="O300" s="1"/>
    </row>
    <row r="301" spans="1:15" ht="21.75" customHeight="1">
      <c r="A301" s="34" t="s">
        <v>73</v>
      </c>
      <c r="B301" s="20" t="s">
        <v>28</v>
      </c>
      <c r="C301" s="20" t="s">
        <v>21</v>
      </c>
      <c r="D301" s="21" t="s">
        <v>239</v>
      </c>
      <c r="E301" s="16" t="s">
        <v>74</v>
      </c>
      <c r="F301" s="33">
        <v>6186.3</v>
      </c>
      <c r="G301" s="33">
        <v>0</v>
      </c>
      <c r="H301" s="33">
        <v>0</v>
      </c>
      <c r="I301" s="1"/>
      <c r="J301" s="1"/>
      <c r="K301" s="1"/>
      <c r="L301" s="1"/>
      <c r="M301" s="1"/>
      <c r="N301" s="1"/>
      <c r="O301" s="1"/>
    </row>
    <row r="302" spans="1:15" ht="56.25" customHeight="1">
      <c r="A302" s="34" t="s">
        <v>200</v>
      </c>
      <c r="B302" s="20" t="s">
        <v>28</v>
      </c>
      <c r="C302" s="20" t="s">
        <v>21</v>
      </c>
      <c r="D302" s="66" t="s">
        <v>253</v>
      </c>
      <c r="E302" s="16"/>
      <c r="F302" s="33">
        <f>F303</f>
        <v>56.2</v>
      </c>
      <c r="G302" s="33">
        <f>G303</f>
        <v>56.2</v>
      </c>
      <c r="H302" s="33">
        <f>H303</f>
        <v>56.2</v>
      </c>
      <c r="I302" s="1"/>
      <c r="J302" s="1"/>
      <c r="K302" s="1"/>
      <c r="L302" s="1"/>
      <c r="M302" s="1"/>
      <c r="N302" s="1"/>
      <c r="O302" s="1"/>
    </row>
    <row r="303" spans="1:15" ht="21.75" customHeight="1">
      <c r="A303" s="34" t="s">
        <v>73</v>
      </c>
      <c r="B303" s="20" t="s">
        <v>28</v>
      </c>
      <c r="C303" s="20" t="s">
        <v>21</v>
      </c>
      <c r="D303" s="66" t="s">
        <v>253</v>
      </c>
      <c r="E303" s="16" t="s">
        <v>74</v>
      </c>
      <c r="F303" s="33">
        <v>56.2</v>
      </c>
      <c r="G303" s="33">
        <v>56.2</v>
      </c>
      <c r="H303" s="33">
        <v>56.2</v>
      </c>
      <c r="I303" s="1"/>
      <c r="J303" s="1"/>
      <c r="K303" s="1"/>
      <c r="L303" s="1"/>
      <c r="M303" s="1"/>
      <c r="N303" s="1"/>
      <c r="O303" s="1"/>
    </row>
    <row r="304" spans="1:15" ht="37.5" customHeight="1">
      <c r="A304" s="34" t="s">
        <v>348</v>
      </c>
      <c r="B304" s="20" t="s">
        <v>28</v>
      </c>
      <c r="C304" s="20" t="s">
        <v>21</v>
      </c>
      <c r="D304" s="66" t="s">
        <v>347</v>
      </c>
      <c r="E304" s="85"/>
      <c r="F304" s="89">
        <f>F305</f>
        <v>59.9</v>
      </c>
      <c r="G304" s="89">
        <f>G305</f>
        <v>59.9</v>
      </c>
      <c r="H304" s="89">
        <f>H305</f>
        <v>59.8</v>
      </c>
      <c r="I304" s="1"/>
      <c r="J304" s="1"/>
      <c r="K304" s="1"/>
      <c r="L304" s="1"/>
      <c r="M304" s="1"/>
      <c r="N304" s="1"/>
      <c r="O304" s="1"/>
    </row>
    <row r="305" spans="1:15" ht="21.75" customHeight="1">
      <c r="A305" s="34" t="s">
        <v>73</v>
      </c>
      <c r="B305" s="20" t="s">
        <v>28</v>
      </c>
      <c r="C305" s="20" t="s">
        <v>21</v>
      </c>
      <c r="D305" s="66" t="s">
        <v>347</v>
      </c>
      <c r="E305" s="85">
        <v>610</v>
      </c>
      <c r="F305" s="89">
        <v>59.9</v>
      </c>
      <c r="G305" s="89">
        <v>59.9</v>
      </c>
      <c r="H305" s="89">
        <v>59.8</v>
      </c>
      <c r="I305" s="1"/>
      <c r="J305" s="1"/>
      <c r="K305" s="1"/>
      <c r="L305" s="1"/>
      <c r="M305" s="1"/>
      <c r="N305" s="1"/>
      <c r="O305" s="1"/>
    </row>
    <row r="306" spans="1:15" ht="31.5" customHeight="1">
      <c r="A306" s="19" t="s">
        <v>115</v>
      </c>
      <c r="B306" s="20" t="s">
        <v>28</v>
      </c>
      <c r="C306" s="20" t="s">
        <v>21</v>
      </c>
      <c r="D306" s="66" t="s">
        <v>240</v>
      </c>
      <c r="E306" s="16"/>
      <c r="F306" s="33">
        <f>F307</f>
        <v>1546.6</v>
      </c>
      <c r="G306" s="33">
        <f>G307</f>
        <v>1546.6</v>
      </c>
      <c r="H306" s="33">
        <f>H307</f>
        <v>1546.6</v>
      </c>
      <c r="I306" s="1"/>
      <c r="J306" s="1"/>
      <c r="K306" s="1"/>
      <c r="L306" s="1"/>
      <c r="M306" s="1"/>
      <c r="N306" s="1"/>
      <c r="O306" s="1"/>
    </row>
    <row r="307" spans="1:15" ht="21.75" customHeight="1">
      <c r="A307" s="34" t="s">
        <v>73</v>
      </c>
      <c r="B307" s="20" t="s">
        <v>28</v>
      </c>
      <c r="C307" s="20" t="s">
        <v>21</v>
      </c>
      <c r="D307" s="66" t="s">
        <v>240</v>
      </c>
      <c r="E307" s="16" t="s">
        <v>74</v>
      </c>
      <c r="F307" s="33">
        <v>1546.6</v>
      </c>
      <c r="G307" s="33">
        <v>1546.6</v>
      </c>
      <c r="H307" s="33">
        <v>1546.6</v>
      </c>
      <c r="I307" s="1"/>
      <c r="J307" s="1"/>
      <c r="K307" s="1"/>
      <c r="L307" s="1"/>
      <c r="M307" s="1"/>
      <c r="N307" s="1"/>
      <c r="O307" s="1"/>
    </row>
    <row r="308" spans="1:15" ht="11.25" customHeight="1">
      <c r="A308" s="34"/>
      <c r="B308" s="20"/>
      <c r="C308" s="20"/>
      <c r="D308" s="21"/>
      <c r="E308" s="16"/>
      <c r="F308" s="33"/>
      <c r="G308" s="33"/>
      <c r="H308" s="33"/>
      <c r="I308" s="1"/>
      <c r="J308" s="1"/>
      <c r="K308" s="1"/>
      <c r="L308" s="1"/>
      <c r="M308" s="1"/>
      <c r="N308" s="1"/>
      <c r="O308" s="1"/>
    </row>
    <row r="309" spans="1:15" ht="26.25" customHeight="1">
      <c r="A309" s="34" t="s">
        <v>181</v>
      </c>
      <c r="B309" s="20" t="s">
        <v>28</v>
      </c>
      <c r="C309" s="20" t="s">
        <v>21</v>
      </c>
      <c r="D309" s="21" t="s">
        <v>4</v>
      </c>
      <c r="E309" s="16"/>
      <c r="F309" s="33">
        <f aca="true" t="shared" si="29" ref="F309:H310">F310</f>
        <v>60</v>
      </c>
      <c r="G309" s="33">
        <f t="shared" si="29"/>
        <v>140</v>
      </c>
      <c r="H309" s="33">
        <f t="shared" si="29"/>
        <v>140</v>
      </c>
      <c r="I309" s="1"/>
      <c r="J309" s="1"/>
      <c r="K309" s="1"/>
      <c r="L309" s="1"/>
      <c r="M309" s="1"/>
      <c r="N309" s="1"/>
      <c r="O309" s="1"/>
    </row>
    <row r="310" spans="1:15" ht="44.25" customHeight="1">
      <c r="A310" s="34" t="s">
        <v>5</v>
      </c>
      <c r="B310" s="20" t="s">
        <v>28</v>
      </c>
      <c r="C310" s="20" t="s">
        <v>21</v>
      </c>
      <c r="D310" s="21" t="s">
        <v>249</v>
      </c>
      <c r="E310" s="16"/>
      <c r="F310" s="33">
        <f t="shared" si="29"/>
        <v>60</v>
      </c>
      <c r="G310" s="33">
        <f t="shared" si="29"/>
        <v>140</v>
      </c>
      <c r="H310" s="33">
        <f t="shared" si="29"/>
        <v>140</v>
      </c>
      <c r="I310" s="1"/>
      <c r="J310" s="1"/>
      <c r="K310" s="1"/>
      <c r="L310" s="1"/>
      <c r="M310" s="1"/>
      <c r="N310" s="1"/>
      <c r="O310" s="1"/>
    </row>
    <row r="311" spans="1:15" ht="25.5" customHeight="1">
      <c r="A311" s="19" t="s">
        <v>63</v>
      </c>
      <c r="B311" s="20" t="s">
        <v>28</v>
      </c>
      <c r="C311" s="20" t="s">
        <v>21</v>
      </c>
      <c r="D311" s="21" t="s">
        <v>249</v>
      </c>
      <c r="E311" s="16" t="s">
        <v>64</v>
      </c>
      <c r="F311" s="33">
        <v>60</v>
      </c>
      <c r="G311" s="33">
        <v>140</v>
      </c>
      <c r="H311" s="33">
        <v>140</v>
      </c>
      <c r="I311" s="1"/>
      <c r="J311" s="1"/>
      <c r="K311" s="1"/>
      <c r="L311" s="1"/>
      <c r="M311" s="1"/>
      <c r="N311" s="1"/>
      <c r="O311" s="1"/>
    </row>
    <row r="312" spans="1:15" ht="24" customHeight="1">
      <c r="A312" s="29" t="s">
        <v>18</v>
      </c>
      <c r="B312" s="30" t="s">
        <v>25</v>
      </c>
      <c r="C312" s="17"/>
      <c r="D312" s="30"/>
      <c r="E312" s="30"/>
      <c r="F312" s="46">
        <f>F313+F318+F333</f>
        <v>16991.7</v>
      </c>
      <c r="G312" s="46">
        <f>G313+G318+G333</f>
        <v>15939.300000000001</v>
      </c>
      <c r="H312" s="46">
        <f>H313+H318+H333</f>
        <v>15939.300000000001</v>
      </c>
      <c r="I312" s="1"/>
      <c r="J312" s="1"/>
      <c r="K312" s="1"/>
      <c r="L312" s="1"/>
      <c r="M312" s="1"/>
      <c r="N312" s="1"/>
      <c r="O312" s="1"/>
    </row>
    <row r="313" spans="1:15" ht="17.25" customHeight="1">
      <c r="A313" s="29" t="s">
        <v>46</v>
      </c>
      <c r="B313" s="30" t="s">
        <v>25</v>
      </c>
      <c r="C313" s="51" t="s">
        <v>21</v>
      </c>
      <c r="D313" s="30"/>
      <c r="E313" s="30"/>
      <c r="F313" s="46">
        <f aca="true" t="shared" si="30" ref="F313:H314">F314</f>
        <v>2293</v>
      </c>
      <c r="G313" s="46">
        <f t="shared" si="30"/>
        <v>2293</v>
      </c>
      <c r="H313" s="46">
        <f t="shared" si="30"/>
        <v>2293</v>
      </c>
      <c r="I313" s="1"/>
      <c r="J313" s="1"/>
      <c r="K313" s="1"/>
      <c r="L313" s="1"/>
      <c r="M313" s="1"/>
      <c r="N313" s="1"/>
      <c r="O313" s="1"/>
    </row>
    <row r="314" spans="1:15" ht="31.5" customHeight="1">
      <c r="A314" s="22" t="s">
        <v>170</v>
      </c>
      <c r="B314" s="20" t="s">
        <v>25</v>
      </c>
      <c r="C314" s="20" t="s">
        <v>21</v>
      </c>
      <c r="D314" s="20" t="s">
        <v>123</v>
      </c>
      <c r="E314" s="30"/>
      <c r="F314" s="86">
        <f t="shared" si="30"/>
        <v>2293</v>
      </c>
      <c r="G314" s="86">
        <f t="shared" si="30"/>
        <v>2293</v>
      </c>
      <c r="H314" s="86">
        <f t="shared" si="30"/>
        <v>2293</v>
      </c>
      <c r="I314" s="1"/>
      <c r="J314" s="1"/>
      <c r="K314" s="1"/>
      <c r="L314" s="1"/>
      <c r="M314" s="1"/>
      <c r="N314" s="1"/>
      <c r="O314" s="1"/>
    </row>
    <row r="315" spans="1:15" ht="30" customHeight="1">
      <c r="A315" s="22" t="s">
        <v>106</v>
      </c>
      <c r="B315" s="20" t="s">
        <v>25</v>
      </c>
      <c r="C315" s="20" t="s">
        <v>21</v>
      </c>
      <c r="D315" s="20" t="s">
        <v>3</v>
      </c>
      <c r="E315" s="30"/>
      <c r="F315" s="86">
        <f aca="true" t="shared" si="31" ref="F315:H316">F316</f>
        <v>2293</v>
      </c>
      <c r="G315" s="86">
        <f t="shared" si="31"/>
        <v>2293</v>
      </c>
      <c r="H315" s="86">
        <f t="shared" si="31"/>
        <v>2293</v>
      </c>
      <c r="I315" s="1"/>
      <c r="J315" s="1"/>
      <c r="K315" s="1"/>
      <c r="L315" s="1"/>
      <c r="M315" s="1"/>
      <c r="N315" s="1"/>
      <c r="O315" s="1"/>
    </row>
    <row r="316" spans="1:15" ht="27" customHeight="1">
      <c r="A316" s="19" t="s">
        <v>79</v>
      </c>
      <c r="B316" s="20" t="s">
        <v>25</v>
      </c>
      <c r="C316" s="20" t="s">
        <v>21</v>
      </c>
      <c r="D316" s="20" t="s">
        <v>254</v>
      </c>
      <c r="E316" s="30"/>
      <c r="F316" s="86">
        <f t="shared" si="31"/>
        <v>2293</v>
      </c>
      <c r="G316" s="86">
        <f t="shared" si="31"/>
        <v>2293</v>
      </c>
      <c r="H316" s="86">
        <f t="shared" si="31"/>
        <v>2293</v>
      </c>
      <c r="I316" s="1"/>
      <c r="J316" s="1"/>
      <c r="K316" s="1"/>
      <c r="L316" s="1"/>
      <c r="M316" s="1"/>
      <c r="N316" s="1"/>
      <c r="O316" s="1"/>
    </row>
    <row r="317" spans="1:15" ht="18" customHeight="1">
      <c r="A317" s="68" t="s">
        <v>80</v>
      </c>
      <c r="B317" s="20" t="s">
        <v>25</v>
      </c>
      <c r="C317" s="20" t="s">
        <v>21</v>
      </c>
      <c r="D317" s="20" t="s">
        <v>254</v>
      </c>
      <c r="E317" s="16" t="s">
        <v>81</v>
      </c>
      <c r="F317" s="86">
        <v>2293</v>
      </c>
      <c r="G317" s="86">
        <v>2293</v>
      </c>
      <c r="H317" s="86">
        <v>2293</v>
      </c>
      <c r="I317" s="1"/>
      <c r="J317" s="1"/>
      <c r="K317" s="1"/>
      <c r="L317" s="1"/>
      <c r="M317" s="1"/>
      <c r="N317" s="1"/>
      <c r="O317" s="1"/>
    </row>
    <row r="318" spans="1:15" ht="18.75" customHeight="1">
      <c r="A318" s="78" t="s">
        <v>40</v>
      </c>
      <c r="B318" s="56" t="str">
        <f>B$312</f>
        <v>10</v>
      </c>
      <c r="C318" s="63" t="s">
        <v>30</v>
      </c>
      <c r="D318" s="30"/>
      <c r="E318" s="30"/>
      <c r="F318" s="46">
        <f>F323+F319</f>
        <v>14673.7</v>
      </c>
      <c r="G318" s="46">
        <f>G323+G319</f>
        <v>13616.300000000001</v>
      </c>
      <c r="H318" s="46">
        <f>H323+H319</f>
        <v>13616.300000000001</v>
      </c>
      <c r="I318" s="1"/>
      <c r="J318" s="1"/>
      <c r="K318" s="1"/>
      <c r="L318" s="1"/>
      <c r="M318" s="1"/>
      <c r="N318" s="1"/>
      <c r="O318" s="1"/>
    </row>
    <row r="319" spans="1:15" ht="30.75" customHeight="1">
      <c r="A319" s="22" t="s">
        <v>174</v>
      </c>
      <c r="B319" s="20" t="s">
        <v>25</v>
      </c>
      <c r="C319" s="20" t="s">
        <v>30</v>
      </c>
      <c r="D319" s="20" t="s">
        <v>136</v>
      </c>
      <c r="E319" s="51"/>
      <c r="F319" s="33">
        <f>F321</f>
        <v>8461.2</v>
      </c>
      <c r="G319" s="33">
        <f>G321</f>
        <v>7403.8</v>
      </c>
      <c r="H319" s="33">
        <f>H321</f>
        <v>7403.8</v>
      </c>
      <c r="I319" s="1"/>
      <c r="J319" s="1"/>
      <c r="K319" s="1"/>
      <c r="L319" s="1"/>
      <c r="M319" s="1"/>
      <c r="N319" s="1"/>
      <c r="O319" s="1"/>
    </row>
    <row r="320" spans="1:15" ht="36.75" customHeight="1">
      <c r="A320" s="22" t="s">
        <v>288</v>
      </c>
      <c r="B320" s="20" t="s">
        <v>25</v>
      </c>
      <c r="C320" s="20" t="s">
        <v>30</v>
      </c>
      <c r="D320" s="20" t="s">
        <v>167</v>
      </c>
      <c r="E320" s="51"/>
      <c r="F320" s="33">
        <f aca="true" t="shared" si="32" ref="F320:H321">F321</f>
        <v>8461.2</v>
      </c>
      <c r="G320" s="33">
        <f t="shared" si="32"/>
        <v>7403.8</v>
      </c>
      <c r="H320" s="33">
        <f t="shared" si="32"/>
        <v>7403.8</v>
      </c>
      <c r="I320" s="1"/>
      <c r="J320" s="1"/>
      <c r="K320" s="1"/>
      <c r="L320" s="1"/>
      <c r="M320" s="1"/>
      <c r="N320" s="1"/>
      <c r="O320" s="1"/>
    </row>
    <row r="321" spans="1:15" ht="44.25" customHeight="1">
      <c r="A321" s="34" t="s">
        <v>289</v>
      </c>
      <c r="B321" s="20" t="s">
        <v>25</v>
      </c>
      <c r="C321" s="20" t="s">
        <v>30</v>
      </c>
      <c r="D321" s="20" t="s">
        <v>257</v>
      </c>
      <c r="E321" s="16"/>
      <c r="F321" s="33">
        <f t="shared" si="32"/>
        <v>8461.2</v>
      </c>
      <c r="G321" s="33">
        <f t="shared" si="32"/>
        <v>7403.8</v>
      </c>
      <c r="H321" s="33">
        <f t="shared" si="32"/>
        <v>7403.8</v>
      </c>
      <c r="I321" s="1"/>
      <c r="J321" s="1"/>
      <c r="K321" s="1"/>
      <c r="L321" s="1"/>
      <c r="M321" s="1"/>
      <c r="N321" s="1"/>
      <c r="O321" s="1"/>
    </row>
    <row r="322" spans="1:15" ht="18.75" customHeight="1">
      <c r="A322" s="68" t="s">
        <v>113</v>
      </c>
      <c r="B322" s="20" t="s">
        <v>25</v>
      </c>
      <c r="C322" s="20" t="s">
        <v>30</v>
      </c>
      <c r="D322" s="20" t="s">
        <v>257</v>
      </c>
      <c r="E322" s="16" t="s">
        <v>108</v>
      </c>
      <c r="F322" s="33">
        <v>8461.2</v>
      </c>
      <c r="G322" s="33">
        <v>7403.8</v>
      </c>
      <c r="H322" s="33">
        <v>7403.8</v>
      </c>
      <c r="I322" s="1"/>
      <c r="J322" s="1"/>
      <c r="K322" s="1"/>
      <c r="L322" s="1"/>
      <c r="M322" s="1"/>
      <c r="N322" s="1"/>
      <c r="O322" s="1"/>
    </row>
    <row r="323" spans="1:15" ht="30.75" customHeight="1">
      <c r="A323" s="32" t="s">
        <v>189</v>
      </c>
      <c r="B323" s="20" t="s">
        <v>25</v>
      </c>
      <c r="C323" s="20" t="s">
        <v>30</v>
      </c>
      <c r="D323" s="20" t="s">
        <v>138</v>
      </c>
      <c r="E323" s="16"/>
      <c r="F323" s="86">
        <f>F327+F324</f>
        <v>6212.500000000001</v>
      </c>
      <c r="G323" s="86">
        <f>G327+G324</f>
        <v>6212.500000000001</v>
      </c>
      <c r="H323" s="86">
        <f>H327+H324</f>
        <v>6212.500000000001</v>
      </c>
      <c r="I323" s="1"/>
      <c r="J323" s="1"/>
      <c r="K323" s="1"/>
      <c r="L323" s="1"/>
      <c r="M323" s="1"/>
      <c r="N323" s="1"/>
      <c r="O323" s="1"/>
    </row>
    <row r="324" spans="1:15" ht="30.75" customHeight="1">
      <c r="A324" s="22" t="s">
        <v>82</v>
      </c>
      <c r="B324" s="20" t="s">
        <v>25</v>
      </c>
      <c r="C324" s="20" t="s">
        <v>30</v>
      </c>
      <c r="D324" s="20" t="s">
        <v>139</v>
      </c>
      <c r="E324" s="85"/>
      <c r="F324" s="86">
        <f aca="true" t="shared" si="33" ref="F324:H325">F325</f>
        <v>203.8</v>
      </c>
      <c r="G324" s="86">
        <f t="shared" si="33"/>
        <v>203.8</v>
      </c>
      <c r="H324" s="86">
        <f t="shared" si="33"/>
        <v>203.8</v>
      </c>
      <c r="I324" s="1"/>
      <c r="J324" s="1"/>
      <c r="K324" s="93">
        <f>F324+F167+F193+F22</f>
        <v>2269.9</v>
      </c>
      <c r="L324" s="1"/>
      <c r="M324" s="1"/>
      <c r="N324" s="1"/>
      <c r="O324" s="1"/>
    </row>
    <row r="325" spans="1:15" ht="45.75" customHeight="1">
      <c r="A325" s="34" t="s">
        <v>163</v>
      </c>
      <c r="B325" s="20" t="s">
        <v>25</v>
      </c>
      <c r="C325" s="20" t="s">
        <v>30</v>
      </c>
      <c r="D325" s="20" t="s">
        <v>223</v>
      </c>
      <c r="E325" s="85"/>
      <c r="F325" s="86">
        <f t="shared" si="33"/>
        <v>203.8</v>
      </c>
      <c r="G325" s="86">
        <f t="shared" si="33"/>
        <v>203.8</v>
      </c>
      <c r="H325" s="86">
        <f t="shared" si="33"/>
        <v>203.8</v>
      </c>
      <c r="I325" s="1"/>
      <c r="J325" s="1"/>
      <c r="K325" s="1"/>
      <c r="L325" s="1"/>
      <c r="M325" s="1"/>
      <c r="N325" s="1"/>
      <c r="O325" s="1"/>
    </row>
    <row r="326" spans="1:15" ht="19.5" customHeight="1">
      <c r="A326" s="34" t="s">
        <v>80</v>
      </c>
      <c r="B326" s="20" t="s">
        <v>25</v>
      </c>
      <c r="C326" s="20" t="s">
        <v>30</v>
      </c>
      <c r="D326" s="20" t="s">
        <v>223</v>
      </c>
      <c r="E326" s="85">
        <v>310</v>
      </c>
      <c r="F326" s="86">
        <v>203.8</v>
      </c>
      <c r="G326" s="86">
        <v>203.8</v>
      </c>
      <c r="H326" s="86">
        <v>203.8</v>
      </c>
      <c r="I326" s="1"/>
      <c r="J326" s="1"/>
      <c r="K326" s="1"/>
      <c r="L326" s="1"/>
      <c r="M326" s="1"/>
      <c r="N326" s="1"/>
      <c r="O326" s="1"/>
    </row>
    <row r="327" spans="1:15" ht="28.5" customHeight="1">
      <c r="A327" s="22" t="s">
        <v>287</v>
      </c>
      <c r="B327" s="20" t="s">
        <v>25</v>
      </c>
      <c r="C327" s="20" t="s">
        <v>30</v>
      </c>
      <c r="D327" s="20" t="s">
        <v>197</v>
      </c>
      <c r="E327" s="16"/>
      <c r="F327" s="86">
        <f>F328+F330</f>
        <v>6008.700000000001</v>
      </c>
      <c r="G327" s="86">
        <f>G328+G330</f>
        <v>6008.700000000001</v>
      </c>
      <c r="H327" s="86">
        <f>H328+H330</f>
        <v>6008.700000000001</v>
      </c>
      <c r="I327" s="1"/>
      <c r="J327" s="1"/>
      <c r="K327" s="1"/>
      <c r="L327" s="1"/>
      <c r="M327" s="1"/>
      <c r="N327" s="1"/>
      <c r="O327" s="1"/>
    </row>
    <row r="328" spans="1:15" ht="38.25" customHeight="1">
      <c r="A328" s="34" t="s">
        <v>119</v>
      </c>
      <c r="B328" s="20" t="s">
        <v>25</v>
      </c>
      <c r="C328" s="20" t="s">
        <v>30</v>
      </c>
      <c r="D328" s="20" t="s">
        <v>256</v>
      </c>
      <c r="E328" s="16"/>
      <c r="F328" s="86">
        <f>F329</f>
        <v>598.6</v>
      </c>
      <c r="G328" s="86">
        <f>G329</f>
        <v>598.6</v>
      </c>
      <c r="H328" s="86">
        <f>H329</f>
        <v>598.6</v>
      </c>
      <c r="I328" s="1"/>
      <c r="J328" s="1"/>
      <c r="K328" s="1"/>
      <c r="L328" s="1"/>
      <c r="M328" s="1"/>
      <c r="N328" s="1"/>
      <c r="O328" s="1"/>
    </row>
    <row r="329" spans="1:15" ht="22.5" customHeight="1">
      <c r="A329" s="35" t="s">
        <v>58</v>
      </c>
      <c r="B329" s="20" t="s">
        <v>25</v>
      </c>
      <c r="C329" s="20" t="s">
        <v>30</v>
      </c>
      <c r="D329" s="20" t="s">
        <v>256</v>
      </c>
      <c r="E329" s="16" t="s">
        <v>81</v>
      </c>
      <c r="F329" s="86">
        <v>598.6</v>
      </c>
      <c r="G329" s="86">
        <v>598.6</v>
      </c>
      <c r="H329" s="86">
        <v>598.6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34" t="s">
        <v>96</v>
      </c>
      <c r="B330" s="54" t="str">
        <f>B$312</f>
        <v>10</v>
      </c>
      <c r="C330" s="16" t="s">
        <v>30</v>
      </c>
      <c r="D330" s="20" t="s">
        <v>255</v>
      </c>
      <c r="E330" s="16"/>
      <c r="F330" s="33">
        <f>F331+F332</f>
        <v>5410.1</v>
      </c>
      <c r="G330" s="33">
        <f>G331+G332</f>
        <v>5410.1</v>
      </c>
      <c r="H330" s="33">
        <f>H331+H332</f>
        <v>5410.1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34" t="s">
        <v>80</v>
      </c>
      <c r="B331" s="54" t="str">
        <f>B$312</f>
        <v>10</v>
      </c>
      <c r="C331" s="16" t="s">
        <v>30</v>
      </c>
      <c r="D331" s="20" t="s">
        <v>255</v>
      </c>
      <c r="E331" s="16" t="s">
        <v>81</v>
      </c>
      <c r="F331" s="33">
        <v>3291</v>
      </c>
      <c r="G331" s="33">
        <v>3291</v>
      </c>
      <c r="H331" s="33">
        <v>3291</v>
      </c>
      <c r="I331" s="1"/>
      <c r="J331" s="1"/>
      <c r="K331" s="1"/>
      <c r="L331" s="1"/>
      <c r="M331" s="1"/>
      <c r="N331" s="1"/>
      <c r="O331" s="1"/>
    </row>
    <row r="332" spans="1:15" ht="18.75" customHeight="1">
      <c r="A332" s="19" t="s">
        <v>87</v>
      </c>
      <c r="B332" s="54" t="str">
        <f>B$312</f>
        <v>10</v>
      </c>
      <c r="C332" s="16" t="s">
        <v>30</v>
      </c>
      <c r="D332" s="20" t="s">
        <v>255</v>
      </c>
      <c r="E332" s="16" t="s">
        <v>88</v>
      </c>
      <c r="F332" s="33">
        <v>2119.1</v>
      </c>
      <c r="G332" s="33">
        <v>2119.1</v>
      </c>
      <c r="H332" s="33">
        <v>2119.1</v>
      </c>
      <c r="I332" s="1"/>
      <c r="J332" s="1"/>
      <c r="K332" s="1"/>
      <c r="L332" s="1"/>
      <c r="M332" s="1"/>
      <c r="N332" s="1"/>
      <c r="O332" s="1"/>
    </row>
    <row r="333" spans="1:15" ht="18" customHeight="1">
      <c r="A333" s="79" t="s">
        <v>36</v>
      </c>
      <c r="B333" s="56" t="str">
        <f>B312</f>
        <v>10</v>
      </c>
      <c r="C333" s="30" t="s">
        <v>29</v>
      </c>
      <c r="D333" s="30"/>
      <c r="E333" s="30"/>
      <c r="F333" s="63">
        <f>F334</f>
        <v>25</v>
      </c>
      <c r="G333" s="63">
        <f>G334</f>
        <v>30</v>
      </c>
      <c r="H333" s="63">
        <f>H334</f>
        <v>30</v>
      </c>
      <c r="I333" s="1"/>
      <c r="J333" s="1"/>
      <c r="K333" s="1"/>
      <c r="L333" s="1"/>
      <c r="M333" s="1"/>
      <c r="N333" s="1"/>
      <c r="O333" s="1"/>
    </row>
    <row r="334" spans="1:15" ht="27" customHeight="1">
      <c r="A334" s="22" t="s">
        <v>182</v>
      </c>
      <c r="B334" s="20" t="s">
        <v>25</v>
      </c>
      <c r="C334" s="20" t="s">
        <v>29</v>
      </c>
      <c r="D334" s="20" t="s">
        <v>147</v>
      </c>
      <c r="E334" s="16"/>
      <c r="F334" s="24">
        <f aca="true" t="shared" si="34" ref="F334:H336">F335</f>
        <v>25</v>
      </c>
      <c r="G334" s="24">
        <f t="shared" si="34"/>
        <v>30</v>
      </c>
      <c r="H334" s="24">
        <f t="shared" si="34"/>
        <v>30</v>
      </c>
      <c r="I334" s="1"/>
      <c r="J334" s="1"/>
      <c r="K334" s="1"/>
      <c r="L334" s="1"/>
      <c r="M334" s="1"/>
      <c r="N334" s="1"/>
      <c r="O334" s="1"/>
    </row>
    <row r="335" spans="1:15" ht="18.75" customHeight="1">
      <c r="A335" s="34" t="s">
        <v>13</v>
      </c>
      <c r="B335" s="20" t="s">
        <v>25</v>
      </c>
      <c r="C335" s="20" t="s">
        <v>29</v>
      </c>
      <c r="D335" s="20" t="s">
        <v>150</v>
      </c>
      <c r="E335" s="16"/>
      <c r="F335" s="24">
        <f>F336</f>
        <v>25</v>
      </c>
      <c r="G335" s="24">
        <f t="shared" si="34"/>
        <v>30</v>
      </c>
      <c r="H335" s="24">
        <f t="shared" si="34"/>
        <v>30</v>
      </c>
      <c r="I335" s="1"/>
      <c r="J335" s="1"/>
      <c r="K335" s="1"/>
      <c r="L335" s="1"/>
      <c r="M335" s="1"/>
      <c r="N335" s="1"/>
      <c r="O335" s="1"/>
    </row>
    <row r="336" spans="1:15" ht="28.5" customHeight="1">
      <c r="A336" s="34" t="s">
        <v>149</v>
      </c>
      <c r="B336" s="20" t="s">
        <v>25</v>
      </c>
      <c r="C336" s="20" t="s">
        <v>29</v>
      </c>
      <c r="D336" s="20" t="s">
        <v>258</v>
      </c>
      <c r="E336" s="16"/>
      <c r="F336" s="24">
        <f t="shared" si="34"/>
        <v>25</v>
      </c>
      <c r="G336" s="24">
        <f t="shared" si="34"/>
        <v>30</v>
      </c>
      <c r="H336" s="24">
        <f t="shared" si="34"/>
        <v>30</v>
      </c>
      <c r="I336" s="1"/>
      <c r="J336" s="1"/>
      <c r="K336" s="1"/>
      <c r="L336" s="1"/>
      <c r="M336" s="1"/>
      <c r="N336" s="1"/>
      <c r="O336" s="1"/>
    </row>
    <row r="337" spans="1:15" ht="30.75" customHeight="1">
      <c r="A337" s="34" t="s">
        <v>63</v>
      </c>
      <c r="B337" s="20" t="s">
        <v>25</v>
      </c>
      <c r="C337" s="20" t="s">
        <v>29</v>
      </c>
      <c r="D337" s="20" t="s">
        <v>258</v>
      </c>
      <c r="E337" s="16" t="s">
        <v>64</v>
      </c>
      <c r="F337" s="24">
        <v>25</v>
      </c>
      <c r="G337" s="24">
        <v>30</v>
      </c>
      <c r="H337" s="24">
        <v>30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53"/>
      <c r="B338" s="20"/>
      <c r="C338" s="20"/>
      <c r="D338" s="66"/>
      <c r="E338" s="16"/>
      <c r="F338" s="24"/>
      <c r="G338" s="24"/>
      <c r="H338" s="24"/>
      <c r="I338" s="1"/>
      <c r="J338" s="1"/>
      <c r="K338" s="1"/>
      <c r="L338" s="1"/>
      <c r="M338" s="1"/>
      <c r="N338" s="1"/>
      <c r="O338" s="1"/>
    </row>
    <row r="339" spans="1:15" ht="21.75" customHeight="1">
      <c r="A339" s="72" t="s">
        <v>45</v>
      </c>
      <c r="B339" s="30" t="s">
        <v>43</v>
      </c>
      <c r="C339" s="17"/>
      <c r="D339" s="17"/>
      <c r="E339" s="17"/>
      <c r="F339" s="52">
        <f aca="true" t="shared" si="35" ref="F339:H343">F340</f>
        <v>360.8</v>
      </c>
      <c r="G339" s="52">
        <f t="shared" si="35"/>
        <v>363.7</v>
      </c>
      <c r="H339" s="52">
        <f t="shared" si="35"/>
        <v>363.7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72" t="s">
        <v>49</v>
      </c>
      <c r="B340" s="51" t="s">
        <v>43</v>
      </c>
      <c r="C340" s="51" t="s">
        <v>21</v>
      </c>
      <c r="D340" s="17"/>
      <c r="E340" s="17"/>
      <c r="F340" s="52">
        <f t="shared" si="35"/>
        <v>360.8</v>
      </c>
      <c r="G340" s="52">
        <f t="shared" si="35"/>
        <v>363.7</v>
      </c>
      <c r="H340" s="52">
        <f t="shared" si="35"/>
        <v>363.7</v>
      </c>
      <c r="I340" s="1"/>
      <c r="J340" s="1"/>
      <c r="K340" s="1"/>
      <c r="L340" s="1"/>
      <c r="M340" s="1"/>
      <c r="N340" s="1"/>
      <c r="O340" s="1"/>
    </row>
    <row r="341" spans="1:15" ht="28.5" customHeight="1">
      <c r="A341" s="32" t="s">
        <v>189</v>
      </c>
      <c r="B341" s="16" t="s">
        <v>43</v>
      </c>
      <c r="C341" s="17" t="s">
        <v>21</v>
      </c>
      <c r="D341" s="17" t="s">
        <v>138</v>
      </c>
      <c r="E341" s="17"/>
      <c r="F341" s="49">
        <f>F342</f>
        <v>360.8</v>
      </c>
      <c r="G341" s="49">
        <f t="shared" si="35"/>
        <v>363.7</v>
      </c>
      <c r="H341" s="49">
        <f t="shared" si="35"/>
        <v>363.7</v>
      </c>
      <c r="I341" s="1"/>
      <c r="J341" s="1"/>
      <c r="K341" s="1"/>
      <c r="L341" s="1"/>
      <c r="M341" s="1"/>
      <c r="N341" s="1"/>
      <c r="O341" s="1"/>
    </row>
    <row r="342" spans="1:15" ht="28.5" customHeight="1">
      <c r="A342" s="18" t="s">
        <v>97</v>
      </c>
      <c r="B342" s="16" t="s">
        <v>43</v>
      </c>
      <c r="C342" s="17" t="s">
        <v>21</v>
      </c>
      <c r="D342" s="17" t="s">
        <v>185</v>
      </c>
      <c r="E342" s="17"/>
      <c r="F342" s="49">
        <f>F343+F346</f>
        <v>360.8</v>
      </c>
      <c r="G342" s="49">
        <f>G343+G346</f>
        <v>363.7</v>
      </c>
      <c r="H342" s="49">
        <f>H343+H346</f>
        <v>363.7</v>
      </c>
      <c r="I342" s="1"/>
      <c r="J342" s="1"/>
      <c r="K342" s="1"/>
      <c r="L342" s="1"/>
      <c r="M342" s="1"/>
      <c r="N342" s="1"/>
      <c r="O342" s="1"/>
    </row>
    <row r="343" spans="1:15" ht="29.25" customHeight="1">
      <c r="A343" s="25" t="s">
        <v>72</v>
      </c>
      <c r="B343" s="16" t="s">
        <v>43</v>
      </c>
      <c r="C343" s="17" t="s">
        <v>21</v>
      </c>
      <c r="D343" s="17" t="s">
        <v>261</v>
      </c>
      <c r="E343" s="17"/>
      <c r="F343" s="49">
        <f>F344</f>
        <v>321.7</v>
      </c>
      <c r="G343" s="49">
        <f t="shared" si="35"/>
        <v>321.7</v>
      </c>
      <c r="H343" s="49">
        <f t="shared" si="35"/>
        <v>321.7</v>
      </c>
      <c r="I343" s="1"/>
      <c r="J343" s="1"/>
      <c r="K343" s="1"/>
      <c r="L343" s="1"/>
      <c r="M343" s="1"/>
      <c r="N343" s="1"/>
      <c r="O343" s="1"/>
    </row>
    <row r="344" spans="1:15" ht="16.5" customHeight="1">
      <c r="A344" s="25" t="s">
        <v>93</v>
      </c>
      <c r="B344" s="16" t="s">
        <v>43</v>
      </c>
      <c r="C344" s="17" t="s">
        <v>21</v>
      </c>
      <c r="D344" s="17" t="s">
        <v>260</v>
      </c>
      <c r="E344" s="17"/>
      <c r="F344" s="49">
        <f>F345</f>
        <v>321.7</v>
      </c>
      <c r="G344" s="49">
        <f>G345</f>
        <v>321.7</v>
      </c>
      <c r="H344" s="49">
        <f>H345</f>
        <v>321.7</v>
      </c>
      <c r="I344" s="1"/>
      <c r="J344" s="1"/>
      <c r="K344" s="1"/>
      <c r="L344" s="1"/>
      <c r="M344" s="1"/>
      <c r="N344" s="1"/>
      <c r="O344" s="1"/>
    </row>
    <row r="345" spans="1:15" ht="17.25" customHeight="1">
      <c r="A345" s="68" t="s">
        <v>84</v>
      </c>
      <c r="B345" s="16" t="s">
        <v>43</v>
      </c>
      <c r="C345" s="17" t="s">
        <v>21</v>
      </c>
      <c r="D345" s="17" t="s">
        <v>260</v>
      </c>
      <c r="E345" s="17" t="s">
        <v>85</v>
      </c>
      <c r="F345" s="49">
        <v>321.7</v>
      </c>
      <c r="G345" s="49">
        <v>321.7</v>
      </c>
      <c r="H345" s="49">
        <v>321.7</v>
      </c>
      <c r="I345" s="1"/>
      <c r="J345" s="1"/>
      <c r="K345" s="1"/>
      <c r="L345" s="1"/>
      <c r="M345" s="1"/>
      <c r="N345" s="1"/>
      <c r="O345" s="1"/>
    </row>
    <row r="346" spans="1:15" ht="38.25" customHeight="1">
      <c r="A346" s="18" t="s">
        <v>295</v>
      </c>
      <c r="B346" s="16" t="s">
        <v>43</v>
      </c>
      <c r="C346" s="17" t="s">
        <v>21</v>
      </c>
      <c r="D346" s="17" t="s">
        <v>259</v>
      </c>
      <c r="E346" s="17"/>
      <c r="F346" s="49">
        <f>F347</f>
        <v>39.1</v>
      </c>
      <c r="G346" s="49">
        <f>G347</f>
        <v>42</v>
      </c>
      <c r="H346" s="49">
        <f>H347</f>
        <v>42</v>
      </c>
      <c r="I346" s="1"/>
      <c r="J346" s="1"/>
      <c r="K346" s="1"/>
      <c r="L346" s="1"/>
      <c r="M346" s="1"/>
      <c r="N346" s="1"/>
      <c r="O346" s="1"/>
    </row>
    <row r="347" spans="1:15" ht="29.25" customHeight="1">
      <c r="A347" s="34" t="s">
        <v>63</v>
      </c>
      <c r="B347" s="16" t="s">
        <v>43</v>
      </c>
      <c r="C347" s="17" t="s">
        <v>21</v>
      </c>
      <c r="D347" s="17" t="s">
        <v>259</v>
      </c>
      <c r="E347" s="17" t="s">
        <v>64</v>
      </c>
      <c r="F347" s="49">
        <v>39.1</v>
      </c>
      <c r="G347" s="49">
        <v>42</v>
      </c>
      <c r="H347" s="49">
        <v>42</v>
      </c>
      <c r="I347" s="1"/>
      <c r="J347" s="1"/>
      <c r="K347" s="1"/>
      <c r="L347" s="1"/>
      <c r="M347" s="1"/>
      <c r="N347" s="1"/>
      <c r="O347" s="1"/>
    </row>
    <row r="348" spans="1:15" ht="13.5" customHeight="1">
      <c r="A348" s="34"/>
      <c r="B348" s="16"/>
      <c r="C348" s="17"/>
      <c r="D348" s="17"/>
      <c r="E348" s="17"/>
      <c r="F348" s="49"/>
      <c r="G348" s="49"/>
      <c r="H348" s="63"/>
      <c r="I348" s="1"/>
      <c r="J348" s="1"/>
      <c r="K348" s="1"/>
      <c r="L348" s="1"/>
      <c r="M348" s="1"/>
      <c r="N348" s="1"/>
      <c r="O348" s="1"/>
    </row>
    <row r="349" spans="1:15" ht="19.5" customHeight="1">
      <c r="A349" s="67" t="s">
        <v>306</v>
      </c>
      <c r="B349" s="51" t="s">
        <v>44</v>
      </c>
      <c r="C349" s="17"/>
      <c r="D349" s="17"/>
      <c r="E349" s="17"/>
      <c r="F349" s="52">
        <f>F350</f>
        <v>5</v>
      </c>
      <c r="G349" s="52">
        <f aca="true" t="shared" si="36" ref="G349:H351">G350</f>
        <v>4</v>
      </c>
      <c r="H349" s="52">
        <f t="shared" si="36"/>
        <v>3</v>
      </c>
      <c r="I349" s="1"/>
      <c r="J349" s="1"/>
      <c r="K349" s="1"/>
      <c r="L349" s="1"/>
      <c r="M349" s="1"/>
      <c r="N349" s="1"/>
      <c r="O349" s="1"/>
    </row>
    <row r="350" spans="1:15" ht="20.25" customHeight="1">
      <c r="A350" s="80" t="s">
        <v>307</v>
      </c>
      <c r="B350" s="51" t="s">
        <v>44</v>
      </c>
      <c r="C350" s="51" t="s">
        <v>21</v>
      </c>
      <c r="D350" s="17"/>
      <c r="E350" s="17"/>
      <c r="F350" s="52">
        <f>F351</f>
        <v>5</v>
      </c>
      <c r="G350" s="52">
        <f t="shared" si="36"/>
        <v>4</v>
      </c>
      <c r="H350" s="52">
        <f t="shared" si="36"/>
        <v>3</v>
      </c>
      <c r="I350" s="1"/>
      <c r="J350" s="1"/>
      <c r="K350" s="1"/>
      <c r="L350" s="1"/>
      <c r="M350" s="1"/>
      <c r="N350" s="1"/>
      <c r="O350" s="1"/>
    </row>
    <row r="351" spans="1:15" ht="29.25" customHeight="1">
      <c r="A351" s="34" t="s">
        <v>171</v>
      </c>
      <c r="B351" s="17" t="s">
        <v>44</v>
      </c>
      <c r="C351" s="17" t="s">
        <v>21</v>
      </c>
      <c r="D351" s="20" t="s">
        <v>126</v>
      </c>
      <c r="E351" s="16"/>
      <c r="F351" s="49">
        <f>F352</f>
        <v>5</v>
      </c>
      <c r="G351" s="49">
        <f t="shared" si="36"/>
        <v>4</v>
      </c>
      <c r="H351" s="49">
        <f t="shared" si="36"/>
        <v>3</v>
      </c>
      <c r="I351" s="1"/>
      <c r="J351" s="1"/>
      <c r="K351" s="1"/>
      <c r="L351" s="1"/>
      <c r="M351" s="1"/>
      <c r="N351" s="1"/>
      <c r="O351" s="1"/>
    </row>
    <row r="352" spans="1:15" ht="32.25" customHeight="1">
      <c r="A352" s="34" t="s">
        <v>107</v>
      </c>
      <c r="B352" s="17" t="s">
        <v>44</v>
      </c>
      <c r="C352" s="17" t="s">
        <v>21</v>
      </c>
      <c r="D352" s="20" t="s">
        <v>127</v>
      </c>
      <c r="E352" s="16"/>
      <c r="F352" s="49">
        <f>F353</f>
        <v>5</v>
      </c>
      <c r="G352" s="49">
        <f>G353</f>
        <v>4</v>
      </c>
      <c r="H352" s="49">
        <f>H353</f>
        <v>3</v>
      </c>
      <c r="I352" s="1"/>
      <c r="J352" s="1"/>
      <c r="K352" s="1"/>
      <c r="L352" s="1"/>
      <c r="M352" s="1"/>
      <c r="N352" s="1"/>
      <c r="O352" s="1"/>
    </row>
    <row r="353" spans="1:15" ht="15.75" customHeight="1">
      <c r="A353" s="81" t="s">
        <v>51</v>
      </c>
      <c r="B353" s="17" t="s">
        <v>44</v>
      </c>
      <c r="C353" s="17" t="s">
        <v>21</v>
      </c>
      <c r="D353" s="57" t="s">
        <v>266</v>
      </c>
      <c r="E353" s="16"/>
      <c r="F353" s="49">
        <f>F354</f>
        <v>5</v>
      </c>
      <c r="G353" s="49">
        <f>G354</f>
        <v>4</v>
      </c>
      <c r="H353" s="49">
        <f>H354</f>
        <v>3</v>
      </c>
      <c r="I353" s="1"/>
      <c r="J353" s="1"/>
      <c r="K353" s="1"/>
      <c r="L353" s="1"/>
      <c r="M353" s="1"/>
      <c r="N353" s="1"/>
      <c r="O353" s="1"/>
    </row>
    <row r="354" spans="1:15" ht="12.75">
      <c r="A354" s="35" t="s">
        <v>112</v>
      </c>
      <c r="B354" s="17" t="s">
        <v>44</v>
      </c>
      <c r="C354" s="17" t="s">
        <v>21</v>
      </c>
      <c r="D354" s="57" t="s">
        <v>266</v>
      </c>
      <c r="E354" s="16" t="s">
        <v>111</v>
      </c>
      <c r="F354" s="49">
        <v>5</v>
      </c>
      <c r="G354" s="49">
        <v>4</v>
      </c>
      <c r="H354" s="92">
        <v>3</v>
      </c>
      <c r="I354" s="1"/>
      <c r="J354" s="1"/>
      <c r="K354" s="1"/>
      <c r="L354" s="1"/>
      <c r="M354" s="1"/>
      <c r="N354" s="1"/>
      <c r="O354" s="1"/>
    </row>
    <row r="355" spans="1:15" ht="15" customHeight="1">
      <c r="A355" s="35"/>
      <c r="B355" s="17"/>
      <c r="C355" s="17"/>
      <c r="D355" s="57"/>
      <c r="E355" s="16"/>
      <c r="F355" s="49"/>
      <c r="G355" s="49"/>
      <c r="H355" s="63"/>
      <c r="I355" s="1"/>
      <c r="J355" s="1"/>
      <c r="K355" s="1"/>
      <c r="L355" s="1"/>
      <c r="M355" s="1"/>
      <c r="N355" s="1"/>
      <c r="O355" s="1"/>
    </row>
    <row r="356" spans="1:15" ht="24.75" customHeight="1">
      <c r="A356" s="55" t="s">
        <v>194</v>
      </c>
      <c r="B356" s="27" t="s">
        <v>48</v>
      </c>
      <c r="C356" s="20"/>
      <c r="D356" s="20"/>
      <c r="E356" s="16"/>
      <c r="F356" s="31">
        <f>F357</f>
        <v>15158.2</v>
      </c>
      <c r="G356" s="31">
        <f aca="true" t="shared" si="37" ref="G356:H358">G357</f>
        <v>12037.8</v>
      </c>
      <c r="H356" s="31">
        <f t="shared" si="37"/>
        <v>11943.2</v>
      </c>
      <c r="I356" s="1"/>
      <c r="J356" s="1"/>
      <c r="K356" s="1"/>
      <c r="L356" s="1"/>
      <c r="M356" s="1"/>
      <c r="N356" s="1"/>
      <c r="O356" s="1"/>
    </row>
    <row r="357" spans="1:15" ht="41.25" customHeight="1">
      <c r="A357" s="55" t="s">
        <v>195</v>
      </c>
      <c r="B357" s="27" t="s">
        <v>48</v>
      </c>
      <c r="C357" s="27" t="s">
        <v>21</v>
      </c>
      <c r="D357" s="20"/>
      <c r="E357" s="16"/>
      <c r="F357" s="86">
        <f>F358</f>
        <v>15158.2</v>
      </c>
      <c r="G357" s="86">
        <f t="shared" si="37"/>
        <v>12037.8</v>
      </c>
      <c r="H357" s="86">
        <f t="shared" si="37"/>
        <v>11943.2</v>
      </c>
      <c r="I357" s="1"/>
      <c r="J357" s="1"/>
      <c r="K357" s="1"/>
      <c r="L357" s="1"/>
      <c r="M357" s="1"/>
      <c r="N357" s="1"/>
      <c r="O357" s="1"/>
    </row>
    <row r="358" spans="1:15" ht="26.25" customHeight="1">
      <c r="A358" s="34" t="s">
        <v>171</v>
      </c>
      <c r="B358" s="20" t="s">
        <v>48</v>
      </c>
      <c r="C358" s="20" t="s">
        <v>21</v>
      </c>
      <c r="D358" s="20" t="s">
        <v>126</v>
      </c>
      <c r="E358" s="16"/>
      <c r="F358" s="33">
        <f>F359</f>
        <v>15158.2</v>
      </c>
      <c r="G358" s="33">
        <f t="shared" si="37"/>
        <v>12037.8</v>
      </c>
      <c r="H358" s="33">
        <f t="shared" si="37"/>
        <v>11943.2</v>
      </c>
      <c r="I358" s="1"/>
      <c r="J358" s="1"/>
      <c r="K358" s="1"/>
      <c r="L358" s="1"/>
      <c r="M358" s="1"/>
      <c r="N358" s="1"/>
      <c r="O358" s="1"/>
    </row>
    <row r="359" spans="1:15" ht="30.75" customHeight="1">
      <c r="A359" s="35" t="s">
        <v>9</v>
      </c>
      <c r="B359" s="20" t="s">
        <v>48</v>
      </c>
      <c r="C359" s="20" t="s">
        <v>21</v>
      </c>
      <c r="D359" s="20" t="s">
        <v>132</v>
      </c>
      <c r="E359" s="16"/>
      <c r="F359" s="33">
        <f>F360</f>
        <v>15158.2</v>
      </c>
      <c r="G359" s="33">
        <f>G360</f>
        <v>12037.8</v>
      </c>
      <c r="H359" s="33">
        <f>H360</f>
        <v>11943.2</v>
      </c>
      <c r="I359" s="1"/>
      <c r="J359" s="1"/>
      <c r="K359" s="1"/>
      <c r="L359" s="1"/>
      <c r="M359" s="1"/>
      <c r="N359" s="1"/>
      <c r="O359" s="1"/>
    </row>
    <row r="360" spans="1:15" ht="22.5" customHeight="1">
      <c r="A360" s="35" t="s">
        <v>192</v>
      </c>
      <c r="B360" s="20" t="s">
        <v>48</v>
      </c>
      <c r="C360" s="20" t="s">
        <v>21</v>
      </c>
      <c r="D360" s="20" t="s">
        <v>268</v>
      </c>
      <c r="E360" s="16"/>
      <c r="F360" s="33">
        <f>F361</f>
        <v>15158.2</v>
      </c>
      <c r="G360" s="33">
        <f>G361</f>
        <v>12037.8</v>
      </c>
      <c r="H360" s="33">
        <f>H361</f>
        <v>11943.2</v>
      </c>
      <c r="I360" s="1"/>
      <c r="J360" s="1"/>
      <c r="K360" s="1"/>
      <c r="L360" s="1"/>
      <c r="M360" s="1"/>
      <c r="N360" s="1"/>
      <c r="O360" s="1"/>
    </row>
    <row r="361" spans="1:15" ht="17.25" customHeight="1">
      <c r="A361" s="35" t="s">
        <v>100</v>
      </c>
      <c r="B361" s="20" t="s">
        <v>48</v>
      </c>
      <c r="C361" s="20" t="s">
        <v>21</v>
      </c>
      <c r="D361" s="20" t="s">
        <v>267</v>
      </c>
      <c r="E361" s="16" t="s">
        <v>101</v>
      </c>
      <c r="F361" s="33">
        <v>15158.2</v>
      </c>
      <c r="G361" s="33">
        <v>12037.8</v>
      </c>
      <c r="H361" s="33">
        <v>11943.2</v>
      </c>
      <c r="I361" s="1"/>
      <c r="J361" s="1"/>
      <c r="K361" s="1"/>
      <c r="L361" s="1"/>
      <c r="M361" s="1"/>
      <c r="N361" s="1"/>
      <c r="O361" s="1"/>
    </row>
    <row r="362" spans="1:15" ht="12.75" customHeight="1">
      <c r="A362" s="35"/>
      <c r="B362" s="20"/>
      <c r="C362" s="20"/>
      <c r="D362" s="20"/>
      <c r="E362" s="16"/>
      <c r="F362" s="88"/>
      <c r="G362" s="33"/>
      <c r="H362" s="33"/>
      <c r="I362" s="1"/>
      <c r="J362" s="1"/>
      <c r="K362" s="1"/>
      <c r="L362" s="1"/>
      <c r="M362" s="1"/>
      <c r="N362" s="1"/>
      <c r="O362" s="1"/>
    </row>
    <row r="363" spans="1:15" ht="19.5" customHeight="1">
      <c r="A363" s="78" t="s">
        <v>39</v>
      </c>
      <c r="B363" s="17"/>
      <c r="C363" s="17"/>
      <c r="D363" s="17"/>
      <c r="E363" s="63"/>
      <c r="F363" s="46">
        <f>F10+F85+F92+F102+F131+F147+F155+F291+F312+F339+F349+F356</f>
        <v>277905.80000000005</v>
      </c>
      <c r="G363" s="46">
        <f>G10+G85+G92+G102+G131+G147+G155+G291+G312+G339+G349+G356</f>
        <v>271066.50000000006</v>
      </c>
      <c r="H363" s="46">
        <f>H10+H85+H92+H102+H131+H147+H155+H291+H312+H339+H349+H356</f>
        <v>249998.40000000002</v>
      </c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4:15" ht="14.25" customHeight="1">
      <c r="D365" s="13"/>
      <c r="E365" s="13"/>
      <c r="F365" s="14"/>
      <c r="G365" s="14"/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</sheetData>
  <sheetProtection/>
  <autoFilter ref="D1:D1867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2022-01-26T07:08:59Z</cp:lastPrinted>
  <dcterms:created xsi:type="dcterms:W3CDTF">2002-10-24T07:52:32Z</dcterms:created>
  <dcterms:modified xsi:type="dcterms:W3CDTF">2022-01-26T08:42:17Z</dcterms:modified>
  <cp:category/>
  <cp:version/>
  <cp:contentType/>
  <cp:contentStatus/>
</cp:coreProperties>
</file>