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'ВЕДОМСТВА'!$A$1:$I$470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80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<sst xmlns="http://schemas.openxmlformats.org/spreadsheetml/2006/main" count="2188" uniqueCount="413">
  <si>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</si>
  <si>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</si>
  <si>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</si>
  <si>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</si>
  <si>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</si>
  <si>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</si>
  <si>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</si>
  <si>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</si>
  <si>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</si>
  <si>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</si>
  <si>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</si>
  <si>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</si>
  <si>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</si>
  <si>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</si>
  <si>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</si>
  <si>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</si>
  <si>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</si>
  <si>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</si>
  <si>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</si>
  <si>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</si>
  <si>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</si>
  <si>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</si>
  <si>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</si>
  <si>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</si>
  <si>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</si>
  <si>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</si>
  <si>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</si>
  <si>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</si>
  <si>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</si>
  <si>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 xml:space="preserve">Транспорт 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</si>
  <si>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</si>
  <si>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</si>
  <si>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</si>
  <si>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</si>
  <si>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</si>
  <si>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</si>
  <si>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</si>
  <si>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</si>
  <si>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</si>
  <si>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</si>
  <si>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</si>
  <si>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</si>
  <si>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</si>
  <si>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</si>
  <si>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</si>
  <si>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</si>
  <si>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</si>
  <si>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</si>
  <si>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</si>
  <si>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</si>
  <si>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</si>
  <si>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</si>
  <si>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</si>
  <si>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</si>
  <si>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</si>
  <si>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</si>
  <si>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</si>
  <si>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</si>
  <si>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</si>
  <si>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</si>
  <si>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</si>
  <si>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</si>
  <si>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</si>
  <si>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</si>
  <si>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</si>
  <si>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</si>
  <si>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</si>
  <si>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</si>
  <si>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</si>
  <si>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</si>
  <si>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</si>
  <si>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</si>
  <si>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</si>
  <si>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Дорожное хозяйство (дорожные фонды)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</si>
  <si>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7</t>
    </r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</si>
  <si>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</si>
  <si>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</si>
  <si>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</si>
  <si>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</si>
  <si>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</si>
  <si>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</si>
  <si>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</si>
  <si>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</si>
  <si>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</si>
  <si>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2014 год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</si>
  <si>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</si>
  <si>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</si>
  <si>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</si>
  <si>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</si>
  <si>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</si>
  <si>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</si>
  <si>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</si>
  <si>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</si>
  <si>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</si>
  <si>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</si>
  <si>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</si>
  <si>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</si>
  <si>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</si>
  <si>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</si>
  <si>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</si>
  <si>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</si>
  <si>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</si>
  <si>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</si>
  <si>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</si>
  <si>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</si>
  <si>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</si>
  <si>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</si>
  <si>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</si>
  <si>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</si>
  <si>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72 3 0000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</si>
  <si>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</si>
  <si>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</si>
  <si>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</si>
  <si>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</si>
  <si>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</si>
  <si>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</si>
  <si>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</si>
  <si>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72 3 9999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</si>
  <si>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</si>
  <si>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</si>
  <si>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</si>
  <si>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</si>
  <si>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</si>
  <si>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</si>
  <si>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</si>
  <si>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</si>
  <si>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</si>
  <si>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</si>
  <si>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</si>
  <si>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</si>
  <si>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</si>
  <si>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72 1 7228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</si>
  <si>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</si>
  <si>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</si>
  <si>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на 2014 год и на плановый период 2015 и 2016 годов"</t>
  </si>
  <si>
    <t>на 2014 год и на плановый период 2015 и 2016 годов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</si>
  <si>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</si>
  <si>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</si>
  <si>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</si>
  <si>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</si>
  <si>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</si>
  <si>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</si>
  <si>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</si>
  <si>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</si>
  <si>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</si>
  <si>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</si>
  <si>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</si>
  <si>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</si>
  <si>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</si>
  <si>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</si>
  <si>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</si>
  <si>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</si>
  <si>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</si>
  <si>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</si>
  <si>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</si>
  <si>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72 1 6228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</si>
  <si>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</si>
  <si>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</si>
  <si>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</si>
  <si>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</si>
  <si>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</si>
  <si>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</si>
  <si>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</si>
  <si>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</si>
  <si>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</si>
  <si>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</si>
  <si>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</si>
  <si>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</si>
  <si>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</si>
  <si>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</si>
  <si>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</si>
  <si>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</si>
  <si>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</si>
  <si>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</si>
  <si>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</si>
  <si>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</si>
  <si>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</si>
  <si>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</si>
  <si>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</si>
  <si>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</si>
  <si>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</si>
  <si>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</si>
  <si>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</si>
  <si>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</si>
  <si>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</si>
  <si>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</si>
  <si>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77 1 7051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</si>
  <si>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</si>
  <si>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</si>
  <si>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</si>
  <si>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</si>
  <si>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</si>
  <si>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</si>
  <si>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</si>
  <si>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</si>
  <si>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</si>
  <si>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</si>
  <si>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</si>
  <si>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</si>
  <si>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</si>
  <si>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</si>
  <si>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</si>
  <si>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</si>
  <si>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</si>
  <si>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</si>
  <si>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</si>
  <si>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</si>
  <si>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77 7 7031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</si>
  <si>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</si>
  <si>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</si>
  <si>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</si>
  <si>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</si>
  <si>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</si>
  <si>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</si>
  <si>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</si>
  <si>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</si>
  <si>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</si>
  <si>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</si>
  <si>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</si>
  <si>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</si>
  <si>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</si>
  <si>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</si>
  <si>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</si>
  <si>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</si>
  <si>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</si>
  <si>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</si>
  <si>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</si>
  <si>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</si>
  <si>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</si>
  <si>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</si>
  <si>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</si>
  <si>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</si>
  <si>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</si>
  <si>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</si>
  <si>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</si>
  <si>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</si>
  <si>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</si>
  <si>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</si>
  <si>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</si>
  <si>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82 1 7032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</si>
  <si>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</si>
  <si>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</si>
  <si>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</si>
  <si>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</si>
  <si>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</si>
  <si>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</si>
  <si>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</si>
  <si>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</si>
  <si>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</si>
  <si>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</si>
  <si>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</si>
  <si>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</si>
  <si>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</si>
  <si>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</si>
  <si>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</si>
  <si>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</si>
  <si>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</si>
  <si>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</si>
  <si>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</si>
  <si>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</si>
  <si>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</si>
  <si>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79 2 9503</t>
  </si>
  <si>
    <t>79 2 9603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</si>
  <si>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</si>
  <si>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</si>
  <si>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</si>
  <si>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</si>
  <si>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</si>
  <si>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</si>
  <si>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</si>
  <si>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</si>
  <si>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</si>
  <si>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</si>
  <si>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</si>
  <si>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</si>
  <si>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</si>
  <si>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</si>
  <si>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</si>
  <si>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</si>
  <si>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</si>
  <si>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</si>
  <si>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</si>
  <si>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</si>
  <si>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</si>
  <si>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</si>
  <si>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Организация дистанционного образования детей-инвалидов</t>
  </si>
  <si>
    <t>77 1 6326</t>
  </si>
  <si>
    <t>Социальная поддержка обучающихся</t>
  </si>
  <si>
    <t>77 2 6324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</si>
  <si>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</si>
  <si>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</si>
  <si>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</si>
  <si>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</si>
  <si>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</si>
  <si>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</si>
  <si>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77 7  9999</t>
  </si>
  <si>
    <t>77 7 9999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</si>
  <si>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</si>
  <si>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</si>
  <si>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</si>
  <si>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</si>
  <si>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</si>
  <si>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</si>
  <si>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</si>
  <si>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</si>
  <si>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</si>
  <si>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</si>
  <si>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</si>
  <si>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</si>
  <si>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</si>
  <si>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</si>
  <si>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</si>
  <si>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>78 0 0000</t>
  </si>
  <si>
    <t>78 1 0000</t>
  </si>
  <si>
    <t>78 1 9999</t>
  </si>
  <si>
    <t>83 0 0000</t>
  </si>
  <si>
    <t>83 0 9999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</si>
  <si>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</si>
  <si>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</si>
  <si>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</si>
  <si>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"Совершенствование и равитие автомобильных дорог местного значения Шимского муниципального района на 2014-2016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</si>
  <si>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</si>
  <si>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</si>
  <si>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</si>
  <si>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</si>
  <si>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</si>
  <si>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</si>
  <si>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73 3 0000</t>
  </si>
  <si>
    <t>73 3 7029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</si>
  <si>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</si>
  <si>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</si>
  <si>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</si>
  <si>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</si>
  <si>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</si>
  <si>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</si>
  <si>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</si>
  <si>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</si>
  <si>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2014-2106 годы"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</si>
  <si>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</si>
  <si>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Реализация мероприятий муниципально программы «Развитие системы управления имуществом в Шимском муниципальном района на 2014-2016 годы"</t>
  </si>
  <si>
    <t>Муниципальная программа «Развитие системы управления имуществом в Шимском муниципальном района на 2014-2016 годы"</t>
  </si>
  <si>
    <t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</si>
  <si>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</si>
  <si>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</si>
  <si>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</si>
  <si>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340</t>
  </si>
  <si>
    <t>Стипендии</t>
  </si>
  <si>
    <t>Мероприятия по энергосбережению и повышению энергетической эффективности</t>
  </si>
  <si>
    <t>77 1 6329</t>
  </si>
  <si>
    <t>79 2 7228</t>
  </si>
  <si>
    <t>410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</si>
  <si>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</si>
  <si>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</si>
  <si>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</si>
  <si>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</si>
  <si>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</si>
  <si>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</si>
  <si>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</si>
  <si>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</si>
  <si>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</si>
  <si>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</si>
  <si>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</si>
  <si>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</si>
  <si>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</si>
  <si>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79 2 7026</t>
  </si>
  <si>
    <t>730</t>
  </si>
  <si>
    <t xml:space="preserve">Обслуживание муниципального долга  </t>
  </si>
  <si>
    <t>77 1 7212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</si>
  <si>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</si>
  <si>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</si>
  <si>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</si>
  <si>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</si>
  <si>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</si>
  <si>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</si>
  <si>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</si>
  <si>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</si>
  <si>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</si>
  <si>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</si>
  <si>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77 1 7205</t>
  </si>
  <si>
    <t>76 1 7220</t>
  </si>
  <si>
    <t>72 2 0300</t>
  </si>
  <si>
    <t>Выполнение других обязательств муниципального района</t>
  </si>
  <si>
    <t>72 2 7065</t>
  </si>
  <si>
    <t>79 2  7229</t>
  </si>
  <si>
    <t>79 2  0000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</si>
  <si>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</si>
  <si>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</si>
  <si>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77 1 7224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</si>
  <si>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</si>
  <si>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</si>
  <si>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</si>
  <si>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</si>
  <si>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</si>
  <si>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</si>
  <si>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</si>
  <si>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</si>
  <si>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</si>
  <si>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>Субсидии для финансового обеспечения мероприятий по поддержке малого и среднего предпринимательства за счет средств  федерального бюджета</t>
  </si>
  <si>
    <t>78 1 5064</t>
  </si>
  <si>
    <t>76 1 5014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</si>
  <si>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</si>
  <si>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</si>
  <si>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76 1 5146</t>
  </si>
  <si>
    <t>Иные межбюджетные трансферты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</si>
  <si>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</si>
  <si>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79 3 7242</t>
  </si>
  <si>
    <t>Реализация мероприятий федеральной целевой программы "Культура России (2012-2018 годы)"</t>
  </si>
  <si>
    <t>Прочие межбюджетные трансферты общего характера</t>
  </si>
  <si>
    <t>79 2 6391</t>
  </si>
  <si>
    <t>540</t>
  </si>
  <si>
    <t>Иные межбюджетные трансферты на проведение мероприятий по реконструкции и ремонту воинских захоронений</t>
  </si>
  <si>
    <t>76 1 5190</t>
  </si>
  <si>
    <t>Государственная поддержка (грант) комплексного развития муниципальных учреждений культуры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</si>
</sst>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1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24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24" borderId="0" xfId="0" applyNumberFormat="1" applyFont="1" applyFill="1" applyAlignment="1">
      <alignment horizontal="right"/>
    </xf>
    <xf numFmtId="164" fontId="8" fillId="24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6" fillId="25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164" fontId="8" fillId="25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left" vertical="center" wrapText="1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7"/>
  <sheetViews>
    <sheetView tabSelected="1" view="pageBreakPreview" zoomScaleSheetLayoutView="100" zoomScalePageLayoutView="0" workbookViewId="0" topLeftCell="A276">
      <selection activeCell="F283" sqref="F283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74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27" t="s">
        <v>0</v>
      </c>
      <c r="F2" s="127"/>
      <c r="G2" s="127"/>
      <c r="H2" s="127"/>
      <c r="I2" s="127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28" t="s">
        <v>1</v>
      </c>
      <c r="F3" s="128"/>
      <c r="G3" s="128"/>
      <c r="H3" s="128"/>
      <c r="I3" s="128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28" t="s">
        <v>134</v>
      </c>
      <c r="F4" s="128"/>
      <c r="G4" s="128"/>
      <c r="H4" s="128"/>
      <c r="I4" s="128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29"/>
      <c r="F5" s="129"/>
      <c r="G5" s="129"/>
      <c r="H5" s="129"/>
      <c r="I5" s="129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26" t="s">
        <v>2</v>
      </c>
      <c r="B7" s="126"/>
      <c r="C7" s="126"/>
      <c r="D7" s="126"/>
      <c r="E7" s="126"/>
      <c r="F7" s="126"/>
      <c r="G7" s="126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26" t="s">
        <v>135</v>
      </c>
      <c r="B8" s="126"/>
      <c r="C8" s="126"/>
      <c r="D8" s="126"/>
      <c r="E8" s="126"/>
      <c r="F8" s="126"/>
      <c r="G8" s="126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0" t="s">
        <v>300</v>
      </c>
      <c r="I9" s="130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6" t="s">
        <v>3</v>
      </c>
      <c r="B10" s="132" t="s">
        <v>4</v>
      </c>
      <c r="C10" s="132" t="s">
        <v>5</v>
      </c>
      <c r="D10" s="137" t="s">
        <v>6</v>
      </c>
      <c r="E10" s="132" t="s">
        <v>7</v>
      </c>
      <c r="F10" s="133" t="s">
        <v>8</v>
      </c>
      <c r="G10" s="132" t="s">
        <v>84</v>
      </c>
      <c r="H10" s="134" t="s">
        <v>85</v>
      </c>
      <c r="I10" s="131" t="s">
        <v>301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6"/>
      <c r="B11" s="132"/>
      <c r="C11" s="132"/>
      <c r="D11" s="137"/>
      <c r="E11" s="132"/>
      <c r="F11" s="133"/>
      <c r="G11" s="132"/>
      <c r="H11" s="135"/>
      <c r="I11" s="131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269</v>
      </c>
      <c r="B12" s="54" t="s">
        <v>9</v>
      </c>
      <c r="C12" s="54"/>
      <c r="D12" s="54"/>
      <c r="E12" s="54"/>
      <c r="F12" s="55"/>
      <c r="G12" s="58">
        <f>G14+G63+G73+G98+G115+G142</f>
        <v>72917.607</v>
      </c>
      <c r="H12" s="58">
        <f>H14+H63+H73+H98+H115+H142</f>
        <v>61979.9</v>
      </c>
      <c r="I12" s="58">
        <f>I14+I63+I73+I98+I115+I142</f>
        <v>70761.20000000001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G17+G20+G24+G42+G37</f>
        <v>22824.100000000006</v>
      </c>
      <c r="H14" s="58">
        <f>H17+H20+H24+H42+H37</f>
        <v>21684</v>
      </c>
      <c r="I14" s="58">
        <f>I17+I20+I24+I42+I37</f>
        <v>20226.100000000002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>G18</f>
        <v>1328.6</v>
      </c>
      <c r="H17" s="58">
        <v>1401.1</v>
      </c>
      <c r="I17" s="58">
        <v>1401.1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92</v>
      </c>
      <c r="F18" s="42"/>
      <c r="G18" s="47">
        <f>G19</f>
        <v>1328.6</v>
      </c>
      <c r="H18" s="47">
        <v>1401.1</v>
      </c>
      <c r="I18" s="47">
        <v>1401.1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4" t="s">
        <v>94</v>
      </c>
      <c r="B19" s="67">
        <v>700</v>
      </c>
      <c r="C19" s="64" t="s">
        <v>11</v>
      </c>
      <c r="D19" s="64" t="s">
        <v>15</v>
      </c>
      <c r="E19" s="64" t="s">
        <v>92</v>
      </c>
      <c r="F19" s="42" t="s">
        <v>93</v>
      </c>
      <c r="G19" s="47">
        <v>1328.6</v>
      </c>
      <c r="H19" s="47">
        <v>1401.1</v>
      </c>
      <c r="I19" s="47">
        <v>1401.1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270</v>
      </c>
      <c r="B20" s="48">
        <v>700</v>
      </c>
      <c r="C20" s="54" t="s">
        <v>11</v>
      </c>
      <c r="D20" s="54" t="s">
        <v>17</v>
      </c>
      <c r="E20" s="64"/>
      <c r="F20" s="42"/>
      <c r="G20" s="62">
        <v>3.1</v>
      </c>
      <c r="H20" s="62">
        <f>H21</f>
        <v>34.2</v>
      </c>
      <c r="I20" s="62">
        <v>43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6" t="s">
        <v>95</v>
      </c>
      <c r="B21" s="67">
        <v>700</v>
      </c>
      <c r="C21" s="64" t="s">
        <v>11</v>
      </c>
      <c r="D21" s="64" t="s">
        <v>17</v>
      </c>
      <c r="E21" s="64" t="s">
        <v>96</v>
      </c>
      <c r="F21" s="42"/>
      <c r="G21" s="47">
        <v>3.1</v>
      </c>
      <c r="H21" s="47">
        <f>H22</f>
        <v>34.2</v>
      </c>
      <c r="I21" s="47">
        <v>43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7" t="s">
        <v>100</v>
      </c>
      <c r="B22" s="67">
        <v>700</v>
      </c>
      <c r="C22" s="64" t="s">
        <v>11</v>
      </c>
      <c r="D22" s="64" t="s">
        <v>17</v>
      </c>
      <c r="E22" s="61" t="s">
        <v>97</v>
      </c>
      <c r="F22" s="42"/>
      <c r="G22" s="47">
        <v>3.1</v>
      </c>
      <c r="H22" s="47">
        <f>H23</f>
        <v>34.2</v>
      </c>
      <c r="I22" s="47">
        <v>43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4" t="s">
        <v>99</v>
      </c>
      <c r="B23" s="67">
        <v>700</v>
      </c>
      <c r="C23" s="64" t="s">
        <v>11</v>
      </c>
      <c r="D23" s="64" t="s">
        <v>17</v>
      </c>
      <c r="E23" s="64" t="s">
        <v>97</v>
      </c>
      <c r="F23" s="42" t="s">
        <v>98</v>
      </c>
      <c r="G23" s="47">
        <v>3.1</v>
      </c>
      <c r="H23" s="47">
        <v>34.2</v>
      </c>
      <c r="I23" s="47">
        <v>43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271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0" ref="G24:I25">G25</f>
        <v>15710.400000000001</v>
      </c>
      <c r="H24" s="58">
        <f t="shared" si="0"/>
        <v>15474.400000000001</v>
      </c>
      <c r="I24" s="58">
        <f t="shared" si="0"/>
        <v>14775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311</v>
      </c>
      <c r="B25" s="67">
        <v>700</v>
      </c>
      <c r="C25" s="64" t="s">
        <v>11</v>
      </c>
      <c r="D25" s="64" t="s">
        <v>18</v>
      </c>
      <c r="E25" s="64" t="s">
        <v>101</v>
      </c>
      <c r="F25" s="42"/>
      <c r="G25" s="47">
        <f t="shared" si="0"/>
        <v>15710.400000000001</v>
      </c>
      <c r="H25" s="47">
        <f t="shared" si="0"/>
        <v>15474.400000000001</v>
      </c>
      <c r="I25" s="47">
        <f t="shared" si="0"/>
        <v>14775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6" t="s">
        <v>112</v>
      </c>
      <c r="B26" s="68">
        <v>700</v>
      </c>
      <c r="C26" s="64" t="s">
        <v>11</v>
      </c>
      <c r="D26" s="64" t="s">
        <v>18</v>
      </c>
      <c r="E26" s="61" t="s">
        <v>103</v>
      </c>
      <c r="F26" s="42"/>
      <c r="G26" s="47">
        <f>G27+G31+G34</f>
        <v>15710.400000000001</v>
      </c>
      <c r="H26" s="47">
        <f>H27+H31+H34</f>
        <v>15474.400000000001</v>
      </c>
      <c r="I26" s="47">
        <f>I27+I31+I34</f>
        <v>14775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7" t="s">
        <v>100</v>
      </c>
      <c r="B27" s="68">
        <v>700</v>
      </c>
      <c r="C27" s="64" t="s">
        <v>11</v>
      </c>
      <c r="D27" s="64" t="s">
        <v>18</v>
      </c>
      <c r="E27" s="61" t="s">
        <v>104</v>
      </c>
      <c r="F27" s="42"/>
      <c r="G27" s="47">
        <f>G28+G29+G30</f>
        <v>14050.800000000001</v>
      </c>
      <c r="H27" s="47">
        <f>H28+H29</f>
        <v>14192.2</v>
      </c>
      <c r="I27" s="47">
        <f>I28+I29</f>
        <v>13473.8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4" t="s">
        <v>94</v>
      </c>
      <c r="B28" s="68">
        <v>700</v>
      </c>
      <c r="C28" s="64" t="s">
        <v>11</v>
      </c>
      <c r="D28" s="64" t="s">
        <v>18</v>
      </c>
      <c r="E28" s="61" t="s">
        <v>104</v>
      </c>
      <c r="F28" s="42" t="s">
        <v>93</v>
      </c>
      <c r="G28" s="47">
        <v>13840.6</v>
      </c>
      <c r="H28" s="46">
        <v>13851.2</v>
      </c>
      <c r="I28" s="46">
        <v>13132.8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4" t="s">
        <v>99</v>
      </c>
      <c r="B29" s="68">
        <v>700</v>
      </c>
      <c r="C29" s="64" t="s">
        <v>11</v>
      </c>
      <c r="D29" s="64" t="s">
        <v>18</v>
      </c>
      <c r="E29" s="61" t="s">
        <v>104</v>
      </c>
      <c r="F29" s="42" t="s">
        <v>98</v>
      </c>
      <c r="G29" s="47">
        <v>204.7</v>
      </c>
      <c r="H29" s="46">
        <v>341</v>
      </c>
      <c r="I29" s="46">
        <v>341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5" t="s">
        <v>114</v>
      </c>
      <c r="B30" s="68">
        <v>700</v>
      </c>
      <c r="C30" s="64" t="s">
        <v>11</v>
      </c>
      <c r="D30" s="64" t="s">
        <v>18</v>
      </c>
      <c r="E30" s="61" t="s">
        <v>104</v>
      </c>
      <c r="F30" s="42" t="s">
        <v>255</v>
      </c>
      <c r="G30" s="47">
        <v>5.5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6" t="s">
        <v>108</v>
      </c>
      <c r="B31" s="68">
        <v>700</v>
      </c>
      <c r="C31" s="64" t="s">
        <v>11</v>
      </c>
      <c r="D31" s="64" t="s">
        <v>18</v>
      </c>
      <c r="E31" s="61" t="s">
        <v>107</v>
      </c>
      <c r="F31" s="42"/>
      <c r="G31" s="47">
        <f>G32+G33</f>
        <v>416.9</v>
      </c>
      <c r="H31" s="46">
        <v>0</v>
      </c>
      <c r="I31" s="46"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4" t="s">
        <v>94</v>
      </c>
      <c r="B32" s="68">
        <v>700</v>
      </c>
      <c r="C32" s="64" t="s">
        <v>11</v>
      </c>
      <c r="D32" s="64" t="s">
        <v>18</v>
      </c>
      <c r="E32" s="61" t="s">
        <v>107</v>
      </c>
      <c r="F32" s="42" t="s">
        <v>93</v>
      </c>
      <c r="G32" s="47">
        <v>395.7</v>
      </c>
      <c r="H32" s="46">
        <v>0</v>
      </c>
      <c r="I32" s="46">
        <v>0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4" t="s">
        <v>99</v>
      </c>
      <c r="B33" s="68">
        <v>700</v>
      </c>
      <c r="C33" s="64" t="s">
        <v>11</v>
      </c>
      <c r="D33" s="64" t="s">
        <v>18</v>
      </c>
      <c r="E33" s="61" t="s">
        <v>107</v>
      </c>
      <c r="F33" s="42" t="s">
        <v>98</v>
      </c>
      <c r="G33" s="47">
        <v>21.2</v>
      </c>
      <c r="H33" s="46">
        <v>0</v>
      </c>
      <c r="I33" s="46">
        <v>0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6" t="s">
        <v>106</v>
      </c>
      <c r="B34" s="68">
        <v>700</v>
      </c>
      <c r="C34" s="64" t="s">
        <v>11</v>
      </c>
      <c r="D34" s="64" t="s">
        <v>18</v>
      </c>
      <c r="E34" s="61" t="s">
        <v>105</v>
      </c>
      <c r="F34" s="42"/>
      <c r="G34" s="47">
        <f>G35+G36</f>
        <v>1242.7</v>
      </c>
      <c r="H34" s="47">
        <f>H35+H36</f>
        <v>1282.2</v>
      </c>
      <c r="I34" s="47">
        <f>I35+I36</f>
        <v>1301.2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4" t="s">
        <v>94</v>
      </c>
      <c r="B35" s="68">
        <v>700</v>
      </c>
      <c r="C35" s="64" t="s">
        <v>11</v>
      </c>
      <c r="D35" s="64" t="s">
        <v>18</v>
      </c>
      <c r="E35" s="61" t="s">
        <v>105</v>
      </c>
      <c r="F35" s="42" t="s">
        <v>93</v>
      </c>
      <c r="G35" s="47">
        <v>1166.5</v>
      </c>
      <c r="H35" s="47">
        <v>1244.2</v>
      </c>
      <c r="I35" s="47">
        <v>1262.2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4" t="s">
        <v>99</v>
      </c>
      <c r="B36" s="68">
        <v>700</v>
      </c>
      <c r="C36" s="64" t="s">
        <v>11</v>
      </c>
      <c r="D36" s="64" t="s">
        <v>18</v>
      </c>
      <c r="E36" s="61" t="s">
        <v>105</v>
      </c>
      <c r="F36" s="42" t="s">
        <v>98</v>
      </c>
      <c r="G36" s="47">
        <v>76.2</v>
      </c>
      <c r="H36" s="47">
        <v>38</v>
      </c>
      <c r="I36" s="47">
        <v>39</v>
      </c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11" t="s">
        <v>275</v>
      </c>
      <c r="B37" s="52">
        <v>700</v>
      </c>
      <c r="C37" s="54" t="s">
        <v>11</v>
      </c>
      <c r="D37" s="54" t="s">
        <v>33</v>
      </c>
      <c r="E37" s="66"/>
      <c r="F37" s="55"/>
      <c r="G37" s="62">
        <f>G38</f>
        <v>1.4</v>
      </c>
      <c r="H37" s="62">
        <f>H38</f>
        <v>0</v>
      </c>
      <c r="I37" s="62">
        <f>I38</f>
        <v>12.4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219</v>
      </c>
      <c r="B38" s="68">
        <v>700</v>
      </c>
      <c r="C38" s="64" t="s">
        <v>11</v>
      </c>
      <c r="D38" s="64" t="s">
        <v>33</v>
      </c>
      <c r="E38" s="61" t="s">
        <v>217</v>
      </c>
      <c r="F38" s="42"/>
      <c r="G38" s="46">
        <f>G39</f>
        <v>1.4</v>
      </c>
      <c r="H38" s="46">
        <v>0</v>
      </c>
      <c r="I38" s="46">
        <v>12.4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276</v>
      </c>
      <c r="B39" s="68">
        <v>700</v>
      </c>
      <c r="C39" s="64" t="s">
        <v>11</v>
      </c>
      <c r="D39" s="64" t="s">
        <v>33</v>
      </c>
      <c r="E39" s="61" t="s">
        <v>273</v>
      </c>
      <c r="F39" s="42"/>
      <c r="G39" s="46">
        <f>G40</f>
        <v>1.4</v>
      </c>
      <c r="H39" s="46">
        <v>0</v>
      </c>
      <c r="I39" s="46">
        <v>12.4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4" t="s">
        <v>277</v>
      </c>
      <c r="B40" s="68">
        <v>700</v>
      </c>
      <c r="C40" s="64" t="s">
        <v>11</v>
      </c>
      <c r="D40" s="64" t="s">
        <v>33</v>
      </c>
      <c r="E40" s="61" t="s">
        <v>274</v>
      </c>
      <c r="F40" s="42"/>
      <c r="G40" s="46">
        <f>G41</f>
        <v>1.4</v>
      </c>
      <c r="H40" s="46">
        <v>0</v>
      </c>
      <c r="I40" s="46">
        <v>12.4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4" t="s">
        <v>99</v>
      </c>
      <c r="B41" s="68">
        <v>700</v>
      </c>
      <c r="C41" s="64" t="s">
        <v>11</v>
      </c>
      <c r="D41" s="64" t="s">
        <v>33</v>
      </c>
      <c r="E41" s="61" t="s">
        <v>274</v>
      </c>
      <c r="F41" s="42" t="s">
        <v>98</v>
      </c>
      <c r="G41" s="46">
        <v>1.4</v>
      </c>
      <c r="H41" s="46">
        <v>0</v>
      </c>
      <c r="I41" s="46">
        <v>12.4</v>
      </c>
      <c r="J41" s="9"/>
      <c r="K41" s="8"/>
      <c r="L41" s="8"/>
      <c r="M41" s="8"/>
      <c r="N41" s="8"/>
      <c r="O41" s="8"/>
      <c r="P41" s="8"/>
      <c r="Q41" s="8"/>
    </row>
    <row r="42" spans="1:17" ht="14.25" customHeight="1">
      <c r="A42" s="69" t="s">
        <v>22</v>
      </c>
      <c r="B42" s="52">
        <v>700</v>
      </c>
      <c r="C42" s="54" t="s">
        <v>11</v>
      </c>
      <c r="D42" s="54" t="s">
        <v>62</v>
      </c>
      <c r="E42" s="66"/>
      <c r="F42" s="55"/>
      <c r="G42" s="62">
        <f>G43</f>
        <v>5780.6</v>
      </c>
      <c r="H42" s="62">
        <f>H43</f>
        <v>4774.3</v>
      </c>
      <c r="I42" s="62">
        <f>I43</f>
        <v>3994.6000000000004</v>
      </c>
      <c r="J42" s="9"/>
      <c r="K42" s="8"/>
      <c r="L42" s="8"/>
      <c r="M42" s="8"/>
      <c r="N42" s="8"/>
      <c r="O42" s="8"/>
      <c r="P42" s="8"/>
      <c r="Q42" s="8"/>
    </row>
    <row r="43" spans="1:17" ht="30.75" customHeight="1">
      <c r="A43" s="63" t="s">
        <v>311</v>
      </c>
      <c r="B43" s="68">
        <v>700</v>
      </c>
      <c r="C43" s="64" t="s">
        <v>11</v>
      </c>
      <c r="D43" s="64" t="s">
        <v>62</v>
      </c>
      <c r="E43" s="61" t="s">
        <v>101</v>
      </c>
      <c r="F43" s="42"/>
      <c r="G43" s="47">
        <f>G44+G55+G60</f>
        <v>5780.6</v>
      </c>
      <c r="H43" s="47">
        <f>H44+H55+H60</f>
        <v>4774.3</v>
      </c>
      <c r="I43" s="47">
        <f>I44+I55+I60</f>
        <v>3994.6000000000004</v>
      </c>
      <c r="J43" s="9"/>
      <c r="K43" s="8"/>
      <c r="L43" s="8"/>
      <c r="M43" s="8"/>
      <c r="N43" s="8"/>
      <c r="O43" s="8"/>
      <c r="P43" s="8"/>
      <c r="Q43" s="8"/>
    </row>
    <row r="44" spans="1:17" ht="29.25" customHeight="1">
      <c r="A44" s="96" t="s">
        <v>112</v>
      </c>
      <c r="B44" s="99">
        <v>700</v>
      </c>
      <c r="C44" s="64" t="s">
        <v>11</v>
      </c>
      <c r="D44" s="97">
        <v>13</v>
      </c>
      <c r="E44" s="97" t="s">
        <v>103</v>
      </c>
      <c r="F44" s="100"/>
      <c r="G44" s="101">
        <f>G45+G53+G51+G49</f>
        <v>4614.7</v>
      </c>
      <c r="H44" s="101">
        <f>H45+H53+H51+H49</f>
        <v>3596.3</v>
      </c>
      <c r="I44" s="101">
        <f>I45+I53+I51+I49</f>
        <v>3394.6000000000004</v>
      </c>
      <c r="J44" s="9"/>
      <c r="K44" s="8"/>
      <c r="L44" s="8"/>
      <c r="M44" s="8"/>
      <c r="N44" s="8"/>
      <c r="O44" s="8"/>
      <c r="P44" s="8"/>
      <c r="Q44" s="8"/>
    </row>
    <row r="45" spans="1:17" ht="28.5" customHeight="1">
      <c r="A45" s="95" t="s">
        <v>111</v>
      </c>
      <c r="B45" s="99">
        <v>700</v>
      </c>
      <c r="C45" s="64" t="s">
        <v>11</v>
      </c>
      <c r="D45" s="97">
        <v>13</v>
      </c>
      <c r="E45" s="97" t="s">
        <v>110</v>
      </c>
      <c r="F45" s="100"/>
      <c r="G45" s="101">
        <f>G46+G47+G48</f>
        <v>4551.9</v>
      </c>
      <c r="H45" s="101">
        <f>H46+H47+H48</f>
        <v>3584</v>
      </c>
      <c r="I45" s="101">
        <f>I46+I47+I48</f>
        <v>3382.3</v>
      </c>
      <c r="J45" s="9"/>
      <c r="K45" s="8"/>
      <c r="L45" s="8"/>
      <c r="M45" s="8"/>
      <c r="N45" s="8"/>
      <c r="O45" s="8"/>
      <c r="P45" s="8"/>
      <c r="Q45" s="8"/>
    </row>
    <row r="46" spans="1:17" ht="18.75" customHeight="1">
      <c r="A46" s="105" t="s">
        <v>113</v>
      </c>
      <c r="B46" s="99">
        <v>700</v>
      </c>
      <c r="C46" s="64" t="s">
        <v>11</v>
      </c>
      <c r="D46" s="97">
        <v>13</v>
      </c>
      <c r="E46" s="97" t="s">
        <v>110</v>
      </c>
      <c r="F46" s="97">
        <v>110</v>
      </c>
      <c r="G46" s="46">
        <v>2238.6</v>
      </c>
      <c r="H46" s="47">
        <v>2017</v>
      </c>
      <c r="I46" s="47">
        <v>1815.3</v>
      </c>
      <c r="J46" s="9"/>
      <c r="K46" s="8"/>
      <c r="L46" s="8"/>
      <c r="M46" s="8"/>
      <c r="N46" s="8"/>
      <c r="O46" s="8"/>
      <c r="P46" s="8"/>
      <c r="Q46" s="8"/>
    </row>
    <row r="47" spans="1:17" ht="26.25" customHeight="1">
      <c r="A47" s="106" t="s">
        <v>99</v>
      </c>
      <c r="B47" s="99">
        <v>700</v>
      </c>
      <c r="C47" s="64" t="s">
        <v>11</v>
      </c>
      <c r="D47" s="97">
        <v>13</v>
      </c>
      <c r="E47" s="97" t="s">
        <v>110</v>
      </c>
      <c r="F47" s="97">
        <v>240</v>
      </c>
      <c r="G47" s="46">
        <v>2284.3</v>
      </c>
      <c r="H47" s="47">
        <v>1547</v>
      </c>
      <c r="I47" s="47">
        <v>1547</v>
      </c>
      <c r="J47" s="9"/>
      <c r="K47" s="8"/>
      <c r="L47" s="8"/>
      <c r="M47" s="8"/>
      <c r="N47" s="8"/>
      <c r="O47" s="8"/>
      <c r="P47" s="8"/>
      <c r="Q47" s="8"/>
    </row>
    <row r="48" spans="1:17" ht="15.75" customHeight="1">
      <c r="A48" s="105" t="s">
        <v>114</v>
      </c>
      <c r="B48" s="99">
        <v>700</v>
      </c>
      <c r="C48" s="64" t="s">
        <v>11</v>
      </c>
      <c r="D48" s="97">
        <v>13</v>
      </c>
      <c r="E48" s="97" t="s">
        <v>110</v>
      </c>
      <c r="F48" s="97">
        <v>850</v>
      </c>
      <c r="G48" s="101">
        <v>29</v>
      </c>
      <c r="H48" s="47">
        <v>20</v>
      </c>
      <c r="I48" s="47">
        <v>20</v>
      </c>
      <c r="J48" s="9"/>
      <c r="K48" s="8"/>
      <c r="L48" s="8"/>
      <c r="M48" s="8"/>
      <c r="N48" s="8"/>
      <c r="O48" s="8"/>
      <c r="P48" s="8"/>
      <c r="Q48" s="8"/>
    </row>
    <row r="49" spans="1:17" ht="42.75" customHeight="1">
      <c r="A49" s="112" t="s">
        <v>385</v>
      </c>
      <c r="B49" s="99">
        <v>700</v>
      </c>
      <c r="C49" s="64" t="s">
        <v>11</v>
      </c>
      <c r="D49" s="97">
        <v>13</v>
      </c>
      <c r="E49" s="97" t="s">
        <v>382</v>
      </c>
      <c r="F49" s="97"/>
      <c r="G49" s="101">
        <f>G50</f>
        <v>2.3</v>
      </c>
      <c r="H49" s="101">
        <f>H50</f>
        <v>3.5</v>
      </c>
      <c r="I49" s="101">
        <f>I50</f>
        <v>3.5</v>
      </c>
      <c r="J49" s="9"/>
      <c r="K49" s="8"/>
      <c r="L49" s="8"/>
      <c r="M49" s="8"/>
      <c r="N49" s="8"/>
      <c r="O49" s="8"/>
      <c r="P49" s="8"/>
      <c r="Q49" s="8"/>
    </row>
    <row r="50" spans="1:17" ht="28.5" customHeight="1">
      <c r="A50" s="106" t="s">
        <v>99</v>
      </c>
      <c r="B50" s="99">
        <v>700</v>
      </c>
      <c r="C50" s="64" t="s">
        <v>11</v>
      </c>
      <c r="D50" s="97">
        <v>13</v>
      </c>
      <c r="E50" s="97" t="s">
        <v>382</v>
      </c>
      <c r="F50" s="97">
        <v>240</v>
      </c>
      <c r="G50" s="101">
        <v>2.3</v>
      </c>
      <c r="H50" s="47">
        <v>3.5</v>
      </c>
      <c r="I50" s="47">
        <v>3.5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5" t="s">
        <v>381</v>
      </c>
      <c r="B51" s="99">
        <v>700</v>
      </c>
      <c r="C51" s="64" t="s">
        <v>11</v>
      </c>
      <c r="D51" s="97">
        <v>13</v>
      </c>
      <c r="E51" s="97" t="s">
        <v>380</v>
      </c>
      <c r="F51" s="97"/>
      <c r="G51" s="101">
        <f>G52</f>
        <v>60.5</v>
      </c>
      <c r="H51" s="47">
        <v>0</v>
      </c>
      <c r="I51" s="47">
        <v>0</v>
      </c>
      <c r="J51" s="9"/>
      <c r="K51" s="8"/>
      <c r="L51" s="8"/>
      <c r="M51" s="8"/>
      <c r="N51" s="8"/>
      <c r="O51" s="8"/>
      <c r="P51" s="8"/>
      <c r="Q51" s="8"/>
    </row>
    <row r="52" spans="1:17" ht="32.25" customHeight="1">
      <c r="A52" s="106" t="s">
        <v>99</v>
      </c>
      <c r="B52" s="99">
        <v>700</v>
      </c>
      <c r="C52" s="64" t="s">
        <v>11</v>
      </c>
      <c r="D52" s="97">
        <v>13</v>
      </c>
      <c r="E52" s="97" t="s">
        <v>380</v>
      </c>
      <c r="F52" s="97">
        <v>240</v>
      </c>
      <c r="G52" s="101">
        <v>60.5</v>
      </c>
      <c r="H52" s="47">
        <v>0</v>
      </c>
      <c r="I52" s="47">
        <v>0</v>
      </c>
      <c r="J52" s="9"/>
      <c r="K52" s="8"/>
      <c r="L52" s="8"/>
      <c r="M52" s="8"/>
      <c r="N52" s="8"/>
      <c r="O52" s="8"/>
      <c r="P52" s="8"/>
      <c r="Q52" s="8"/>
    </row>
    <row r="53" spans="1:17" ht="57" customHeight="1">
      <c r="A53" s="96" t="s">
        <v>337</v>
      </c>
      <c r="B53" s="99">
        <v>700</v>
      </c>
      <c r="C53" s="64" t="s">
        <v>11</v>
      </c>
      <c r="D53" s="97">
        <v>13</v>
      </c>
      <c r="E53" s="97" t="s">
        <v>115</v>
      </c>
      <c r="F53" s="97"/>
      <c r="G53" s="101">
        <v>0</v>
      </c>
      <c r="H53" s="101">
        <v>8.8</v>
      </c>
      <c r="I53" s="101">
        <v>8.8</v>
      </c>
      <c r="J53" s="9"/>
      <c r="K53" s="8"/>
      <c r="L53" s="8"/>
      <c r="M53" s="8"/>
      <c r="N53" s="8"/>
      <c r="O53" s="8"/>
      <c r="P53" s="8"/>
      <c r="Q53" s="8"/>
    </row>
    <row r="54" spans="1:17" ht="15.75" customHeight="1">
      <c r="A54" s="103" t="s">
        <v>90</v>
      </c>
      <c r="B54" s="99">
        <v>700</v>
      </c>
      <c r="C54" s="64" t="s">
        <v>11</v>
      </c>
      <c r="D54" s="97">
        <v>13</v>
      </c>
      <c r="E54" s="97" t="s">
        <v>115</v>
      </c>
      <c r="F54" s="97">
        <v>360</v>
      </c>
      <c r="G54" s="101">
        <v>0</v>
      </c>
      <c r="H54" s="101">
        <v>8.8</v>
      </c>
      <c r="I54" s="101">
        <v>8.8</v>
      </c>
      <c r="J54" s="9"/>
      <c r="K54" s="8"/>
      <c r="L54" s="8"/>
      <c r="M54" s="8"/>
      <c r="N54" s="8"/>
      <c r="O54" s="8"/>
      <c r="P54" s="8"/>
      <c r="Q54" s="8"/>
    </row>
    <row r="55" spans="1:17" ht="25.5">
      <c r="A55" s="96" t="s">
        <v>116</v>
      </c>
      <c r="B55" s="99">
        <v>700</v>
      </c>
      <c r="C55" s="64" t="s">
        <v>11</v>
      </c>
      <c r="D55" s="97">
        <v>13</v>
      </c>
      <c r="E55" s="97" t="s">
        <v>109</v>
      </c>
      <c r="F55" s="42"/>
      <c r="G55" s="47">
        <f>G56+G58</f>
        <v>1165.9</v>
      </c>
      <c r="H55" s="47">
        <f>H58</f>
        <v>1078</v>
      </c>
      <c r="I55" s="47">
        <f>I58</f>
        <v>500</v>
      </c>
      <c r="J55" s="9"/>
      <c r="K55" s="8"/>
      <c r="L55" s="8"/>
      <c r="M55" s="8"/>
      <c r="N55" s="8"/>
      <c r="O55" s="8"/>
      <c r="P55" s="8"/>
      <c r="Q55" s="8"/>
    </row>
    <row r="56" spans="1:17" ht="38.25">
      <c r="A56" s="122" t="s">
        <v>395</v>
      </c>
      <c r="B56" s="99">
        <v>700</v>
      </c>
      <c r="C56" s="64" t="s">
        <v>11</v>
      </c>
      <c r="D56" s="97">
        <v>13</v>
      </c>
      <c r="E56" s="97" t="s">
        <v>394</v>
      </c>
      <c r="F56" s="42"/>
      <c r="G56" s="47">
        <v>187.3</v>
      </c>
      <c r="H56" s="47">
        <v>0</v>
      </c>
      <c r="I56" s="47">
        <v>0</v>
      </c>
      <c r="J56" s="9"/>
      <c r="K56" s="8"/>
      <c r="L56" s="8"/>
      <c r="M56" s="8"/>
      <c r="N56" s="8"/>
      <c r="O56" s="8"/>
      <c r="P56" s="8"/>
      <c r="Q56" s="8"/>
    </row>
    <row r="57" spans="1:17" ht="25.5">
      <c r="A57" s="106" t="s">
        <v>99</v>
      </c>
      <c r="B57" s="99">
        <v>700</v>
      </c>
      <c r="C57" s="64" t="s">
        <v>11</v>
      </c>
      <c r="D57" s="97">
        <v>13</v>
      </c>
      <c r="E57" s="97" t="s">
        <v>394</v>
      </c>
      <c r="F57" s="42" t="s">
        <v>98</v>
      </c>
      <c r="G57" s="47">
        <v>187.3</v>
      </c>
      <c r="H57" s="47">
        <v>0</v>
      </c>
      <c r="I57" s="47">
        <v>0</v>
      </c>
      <c r="J57" s="9"/>
      <c r="K57" s="8"/>
      <c r="L57" s="8"/>
      <c r="M57" s="8"/>
      <c r="N57" s="8"/>
      <c r="O57" s="8"/>
      <c r="P57" s="8"/>
      <c r="Q57" s="8"/>
    </row>
    <row r="58" spans="1:17" ht="56.25" customHeight="1">
      <c r="A58" s="96" t="s">
        <v>338</v>
      </c>
      <c r="B58" s="99">
        <v>700</v>
      </c>
      <c r="C58" s="64" t="s">
        <v>11</v>
      </c>
      <c r="D58" s="97">
        <v>13</v>
      </c>
      <c r="E58" s="61" t="s">
        <v>117</v>
      </c>
      <c r="F58" s="42"/>
      <c r="G58" s="47">
        <f>G59</f>
        <v>978.6</v>
      </c>
      <c r="H58" s="47">
        <v>1078</v>
      </c>
      <c r="I58" s="47">
        <v>500</v>
      </c>
      <c r="J58" s="9"/>
      <c r="K58" s="8"/>
      <c r="L58" s="8"/>
      <c r="M58" s="8"/>
      <c r="N58" s="8"/>
      <c r="O58" s="8"/>
      <c r="P58" s="8"/>
      <c r="Q58" s="8"/>
    </row>
    <row r="59" spans="1:17" ht="25.5">
      <c r="A59" s="106" t="s">
        <v>99</v>
      </c>
      <c r="B59" s="99">
        <v>700</v>
      </c>
      <c r="C59" s="64" t="s">
        <v>11</v>
      </c>
      <c r="D59" s="97">
        <v>13</v>
      </c>
      <c r="E59" s="61" t="s">
        <v>117</v>
      </c>
      <c r="F59" s="42" t="s">
        <v>98</v>
      </c>
      <c r="G59" s="47">
        <v>978.6</v>
      </c>
      <c r="H59" s="47">
        <v>1078</v>
      </c>
      <c r="I59" s="47">
        <v>500</v>
      </c>
      <c r="J59" s="9"/>
      <c r="K59" s="8"/>
      <c r="L59" s="8"/>
      <c r="M59" s="8"/>
      <c r="N59" s="8"/>
      <c r="O59" s="8"/>
      <c r="P59" s="8"/>
      <c r="Q59" s="8"/>
    </row>
    <row r="60" spans="1:17" ht="20.25" customHeight="1">
      <c r="A60" s="112" t="s">
        <v>330</v>
      </c>
      <c r="B60" s="99">
        <v>700</v>
      </c>
      <c r="C60" s="64" t="s">
        <v>11</v>
      </c>
      <c r="D60" s="97">
        <v>13</v>
      </c>
      <c r="E60" s="61" t="s">
        <v>315</v>
      </c>
      <c r="F60" s="42"/>
      <c r="G60" s="47">
        <v>0</v>
      </c>
      <c r="H60" s="47">
        <v>100</v>
      </c>
      <c r="I60" s="47">
        <v>100</v>
      </c>
      <c r="J60" s="9"/>
      <c r="K60" s="8"/>
      <c r="L60" s="8"/>
      <c r="M60" s="8"/>
      <c r="N60" s="8"/>
      <c r="O60" s="8"/>
      <c r="P60" s="8"/>
      <c r="Q60" s="8"/>
    </row>
    <row r="61" spans="1:17" ht="25.5">
      <c r="A61" s="112" t="s">
        <v>331</v>
      </c>
      <c r="B61" s="99">
        <v>700</v>
      </c>
      <c r="C61" s="64" t="s">
        <v>11</v>
      </c>
      <c r="D61" s="97">
        <v>13</v>
      </c>
      <c r="E61" s="61" t="s">
        <v>316</v>
      </c>
      <c r="F61" s="42"/>
      <c r="G61" s="47">
        <v>0</v>
      </c>
      <c r="H61" s="47">
        <v>100</v>
      </c>
      <c r="I61" s="47">
        <v>100</v>
      </c>
      <c r="J61" s="9"/>
      <c r="K61" s="8"/>
      <c r="L61" s="8"/>
      <c r="M61" s="8"/>
      <c r="N61" s="8"/>
      <c r="O61" s="8"/>
      <c r="P61" s="8"/>
      <c r="Q61" s="8"/>
    </row>
    <row r="62" spans="1:17" ht="25.5">
      <c r="A62" s="106" t="s">
        <v>99</v>
      </c>
      <c r="B62" s="99">
        <v>700</v>
      </c>
      <c r="C62" s="64" t="s">
        <v>11</v>
      </c>
      <c r="D62" s="97">
        <v>13</v>
      </c>
      <c r="E62" s="61" t="s">
        <v>316</v>
      </c>
      <c r="F62" s="42" t="s">
        <v>98</v>
      </c>
      <c r="G62" s="47">
        <v>0</v>
      </c>
      <c r="H62" s="47">
        <v>100</v>
      </c>
      <c r="I62" s="47">
        <v>100</v>
      </c>
      <c r="J62" s="9"/>
      <c r="K62" s="8"/>
      <c r="L62" s="8"/>
      <c r="M62" s="8"/>
      <c r="N62" s="8"/>
      <c r="O62" s="8"/>
      <c r="P62" s="8"/>
      <c r="Q62" s="8"/>
    </row>
    <row r="63" spans="1:17" ht="18.75" customHeight="1">
      <c r="A63" s="69" t="s">
        <v>302</v>
      </c>
      <c r="B63" s="52">
        <v>700</v>
      </c>
      <c r="C63" s="54" t="s">
        <v>17</v>
      </c>
      <c r="D63" s="54"/>
      <c r="E63" s="66"/>
      <c r="F63" s="55"/>
      <c r="G63" s="62">
        <f>G64</f>
        <v>950.9</v>
      </c>
      <c r="H63" s="62">
        <f>H64</f>
        <v>921.4</v>
      </c>
      <c r="I63" s="62">
        <f>I64</f>
        <v>817.4</v>
      </c>
      <c r="J63" s="9"/>
      <c r="K63" s="8"/>
      <c r="L63" s="8"/>
      <c r="M63" s="8"/>
      <c r="N63" s="8"/>
      <c r="O63" s="8"/>
      <c r="P63" s="8"/>
      <c r="Q63" s="8"/>
    </row>
    <row r="64" spans="1:37" s="19" customFormat="1" ht="29.25" customHeight="1">
      <c r="A64" s="59" t="s">
        <v>303</v>
      </c>
      <c r="B64" s="72" t="s">
        <v>9</v>
      </c>
      <c r="C64" s="54" t="s">
        <v>17</v>
      </c>
      <c r="D64" s="54" t="s">
        <v>27</v>
      </c>
      <c r="E64" s="54"/>
      <c r="F64" s="55"/>
      <c r="G64" s="62">
        <f>G65+G70</f>
        <v>950.9</v>
      </c>
      <c r="H64" s="62">
        <f>H65+H70</f>
        <v>921.4</v>
      </c>
      <c r="I64" s="62">
        <f>I65+I70</f>
        <v>817.4</v>
      </c>
      <c r="J64" s="9"/>
      <c r="K64" s="8"/>
      <c r="L64" s="8"/>
      <c r="M64" s="8"/>
      <c r="N64" s="8"/>
      <c r="O64" s="8"/>
      <c r="P64" s="8"/>
      <c r="Q64" s="8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9" customFormat="1" ht="28.5" customHeight="1">
      <c r="A65" s="63" t="s">
        <v>311</v>
      </c>
      <c r="B65" s="73" t="s">
        <v>9</v>
      </c>
      <c r="C65" s="64" t="s">
        <v>17</v>
      </c>
      <c r="D65" s="64" t="s">
        <v>27</v>
      </c>
      <c r="E65" s="64" t="s">
        <v>101</v>
      </c>
      <c r="F65" s="42"/>
      <c r="G65" s="47">
        <f aca="true" t="shared" si="1" ref="G65:I66">G66</f>
        <v>950.9</v>
      </c>
      <c r="H65" s="47">
        <f t="shared" si="1"/>
        <v>884</v>
      </c>
      <c r="I65" s="47">
        <f t="shared" si="1"/>
        <v>780</v>
      </c>
      <c r="J65" s="9"/>
      <c r="K65" s="8"/>
      <c r="L65" s="8"/>
      <c r="M65" s="8"/>
      <c r="N65" s="8"/>
      <c r="O65" s="8"/>
      <c r="P65" s="8"/>
      <c r="Q65" s="8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17" ht="29.25" customHeight="1">
      <c r="A66" s="96" t="s">
        <v>112</v>
      </c>
      <c r="B66" s="73" t="s">
        <v>9</v>
      </c>
      <c r="C66" s="64" t="s">
        <v>17</v>
      </c>
      <c r="D66" s="64" t="str">
        <f>D64</f>
        <v>09</v>
      </c>
      <c r="E66" s="64" t="s">
        <v>103</v>
      </c>
      <c r="F66" s="42"/>
      <c r="G66" s="47">
        <f t="shared" si="1"/>
        <v>950.9</v>
      </c>
      <c r="H66" s="47">
        <f t="shared" si="1"/>
        <v>884</v>
      </c>
      <c r="I66" s="47">
        <f t="shared" si="1"/>
        <v>780</v>
      </c>
      <c r="J66" s="9"/>
      <c r="K66" s="8"/>
      <c r="L66" s="8"/>
      <c r="M66" s="8"/>
      <c r="N66" s="8"/>
      <c r="O66" s="8"/>
      <c r="P66" s="8"/>
      <c r="Q66" s="8"/>
    </row>
    <row r="67" spans="1:17" ht="27.75" customHeight="1">
      <c r="A67" s="95" t="s">
        <v>111</v>
      </c>
      <c r="B67" s="73" t="s">
        <v>9</v>
      </c>
      <c r="C67" s="64" t="s">
        <v>17</v>
      </c>
      <c r="D67" s="64" t="str">
        <f>D65</f>
        <v>09</v>
      </c>
      <c r="E67" s="64" t="s">
        <v>110</v>
      </c>
      <c r="F67" s="42"/>
      <c r="G67" s="47">
        <f>G68+G69</f>
        <v>950.9</v>
      </c>
      <c r="H67" s="47">
        <f>H68+H69</f>
        <v>884</v>
      </c>
      <c r="I67" s="47">
        <f>I68+I69</f>
        <v>780</v>
      </c>
      <c r="J67" s="9"/>
      <c r="K67" s="8"/>
      <c r="L67" s="8"/>
      <c r="M67" s="8"/>
      <c r="N67" s="8"/>
      <c r="O67" s="8"/>
      <c r="P67" s="8"/>
      <c r="Q67" s="8"/>
    </row>
    <row r="68" spans="1:17" ht="14.25" customHeight="1">
      <c r="A68" s="105" t="s">
        <v>113</v>
      </c>
      <c r="B68" s="73" t="s">
        <v>9</v>
      </c>
      <c r="C68" s="64" t="s">
        <v>17</v>
      </c>
      <c r="D68" s="64" t="s">
        <v>27</v>
      </c>
      <c r="E68" s="64" t="s">
        <v>110</v>
      </c>
      <c r="F68" s="42" t="s">
        <v>118</v>
      </c>
      <c r="G68" s="47">
        <v>894.9</v>
      </c>
      <c r="H68" s="47">
        <v>828</v>
      </c>
      <c r="I68" s="47">
        <v>724</v>
      </c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6" t="s">
        <v>99</v>
      </c>
      <c r="B69" s="73" t="s">
        <v>9</v>
      </c>
      <c r="C69" s="64" t="s">
        <v>17</v>
      </c>
      <c r="D69" s="64" t="s">
        <v>27</v>
      </c>
      <c r="E69" s="64" t="s">
        <v>110</v>
      </c>
      <c r="F69" s="42" t="s">
        <v>98</v>
      </c>
      <c r="G69" s="47">
        <v>56</v>
      </c>
      <c r="H69" s="47">
        <v>56</v>
      </c>
      <c r="I69" s="47">
        <v>56</v>
      </c>
      <c r="J69" s="9"/>
      <c r="K69" s="8"/>
      <c r="L69" s="8"/>
      <c r="M69" s="8"/>
      <c r="N69" s="8"/>
      <c r="O69" s="8"/>
      <c r="P69" s="8"/>
      <c r="Q69" s="8"/>
    </row>
    <row r="70" spans="1:17" ht="42.75" customHeight="1">
      <c r="A70" s="112" t="s">
        <v>304</v>
      </c>
      <c r="B70" s="73" t="s">
        <v>9</v>
      </c>
      <c r="C70" s="64" t="s">
        <v>17</v>
      </c>
      <c r="D70" s="64" t="s">
        <v>27</v>
      </c>
      <c r="E70" s="64" t="s">
        <v>126</v>
      </c>
      <c r="F70" s="42"/>
      <c r="G70" s="47">
        <v>0</v>
      </c>
      <c r="H70" s="47">
        <v>37.4</v>
      </c>
      <c r="I70" s="47">
        <v>37.4</v>
      </c>
      <c r="J70" s="9"/>
      <c r="K70" s="8"/>
      <c r="L70" s="8"/>
      <c r="M70" s="8"/>
      <c r="N70" s="8"/>
      <c r="O70" s="8"/>
      <c r="P70" s="8"/>
      <c r="Q70" s="8"/>
    </row>
    <row r="71" spans="1:17" ht="21.75" customHeight="1">
      <c r="A71" s="104" t="s">
        <v>127</v>
      </c>
      <c r="B71" s="73" t="s">
        <v>9</v>
      </c>
      <c r="C71" s="64" t="s">
        <v>17</v>
      </c>
      <c r="D71" s="64" t="s">
        <v>27</v>
      </c>
      <c r="E71" s="64" t="s">
        <v>305</v>
      </c>
      <c r="F71" s="42"/>
      <c r="G71" s="47">
        <v>0</v>
      </c>
      <c r="H71" s="47">
        <v>37.4</v>
      </c>
      <c r="I71" s="47">
        <v>37.4</v>
      </c>
      <c r="J71" s="9"/>
      <c r="K71" s="8"/>
      <c r="L71" s="8"/>
      <c r="M71" s="8"/>
      <c r="N71" s="8"/>
      <c r="O71" s="8"/>
      <c r="P71" s="8"/>
      <c r="Q71" s="8"/>
    </row>
    <row r="72" spans="1:17" ht="28.5" customHeight="1">
      <c r="A72" s="106" t="s">
        <v>99</v>
      </c>
      <c r="B72" s="73" t="s">
        <v>9</v>
      </c>
      <c r="C72" s="64" t="s">
        <v>17</v>
      </c>
      <c r="D72" s="64" t="s">
        <v>27</v>
      </c>
      <c r="E72" s="64" t="s">
        <v>305</v>
      </c>
      <c r="F72" s="42" t="s">
        <v>98</v>
      </c>
      <c r="G72" s="47">
        <v>0</v>
      </c>
      <c r="H72" s="47">
        <v>37.4</v>
      </c>
      <c r="I72" s="47">
        <v>37.4</v>
      </c>
      <c r="J72" s="9"/>
      <c r="K72" s="8"/>
      <c r="L72" s="8"/>
      <c r="M72" s="8"/>
      <c r="N72" s="8"/>
      <c r="O72" s="8"/>
      <c r="P72" s="8"/>
      <c r="Q72" s="8"/>
    </row>
    <row r="73" spans="1:17" ht="14.25" customHeight="1">
      <c r="A73" s="60" t="s">
        <v>28</v>
      </c>
      <c r="B73" s="72" t="s">
        <v>9</v>
      </c>
      <c r="C73" s="54" t="s">
        <v>18</v>
      </c>
      <c r="D73" s="61"/>
      <c r="E73" s="61"/>
      <c r="F73" s="42"/>
      <c r="G73" s="58">
        <f>G74+G79+G86</f>
        <v>10391.3</v>
      </c>
      <c r="H73" s="58">
        <f>H74+H79+H86</f>
        <v>9658.1</v>
      </c>
      <c r="I73" s="58">
        <f>I74+I79+I86</f>
        <v>8690</v>
      </c>
      <c r="J73" s="9"/>
      <c r="K73" s="8"/>
      <c r="L73" s="8"/>
      <c r="M73" s="8"/>
      <c r="N73" s="8"/>
      <c r="O73" s="8"/>
      <c r="P73" s="8"/>
      <c r="Q73" s="8"/>
    </row>
    <row r="74" spans="1:17" ht="14.25" customHeight="1">
      <c r="A74" s="60" t="s">
        <v>29</v>
      </c>
      <c r="B74" s="72" t="s">
        <v>9</v>
      </c>
      <c r="C74" s="54" t="s">
        <v>18</v>
      </c>
      <c r="D74" s="54" t="s">
        <v>30</v>
      </c>
      <c r="E74" s="66"/>
      <c r="F74" s="55"/>
      <c r="G74" s="58">
        <v>7385</v>
      </c>
      <c r="H74" s="77">
        <v>7385</v>
      </c>
      <c r="I74" s="77">
        <v>7385</v>
      </c>
      <c r="J74" s="9"/>
      <c r="K74" s="8"/>
      <c r="L74" s="8"/>
      <c r="M74" s="8"/>
      <c r="N74" s="8"/>
      <c r="O74" s="8"/>
      <c r="P74" s="8"/>
      <c r="Q74" s="8"/>
    </row>
    <row r="75" spans="1:17" ht="78.75" customHeight="1">
      <c r="A75" s="96" t="s">
        <v>317</v>
      </c>
      <c r="B75" s="73" t="s">
        <v>9</v>
      </c>
      <c r="C75" s="64" t="s">
        <v>18</v>
      </c>
      <c r="D75" s="64" t="s">
        <v>30</v>
      </c>
      <c r="E75" s="61" t="s">
        <v>119</v>
      </c>
      <c r="F75" s="42"/>
      <c r="G75" s="47">
        <v>7385</v>
      </c>
      <c r="H75" s="46">
        <v>7385</v>
      </c>
      <c r="I75" s="46">
        <v>7385</v>
      </c>
      <c r="J75" s="9"/>
      <c r="K75" s="8"/>
      <c r="L75" s="8"/>
      <c r="M75" s="8"/>
      <c r="N75" s="8"/>
      <c r="O75" s="8"/>
      <c r="P75" s="8"/>
      <c r="Q75" s="8"/>
    </row>
    <row r="76" spans="1:17" ht="29.25" customHeight="1">
      <c r="A76" s="95" t="s">
        <v>318</v>
      </c>
      <c r="B76" s="73" t="s">
        <v>9</v>
      </c>
      <c r="C76" s="64" t="s">
        <v>18</v>
      </c>
      <c r="D76" s="64" t="s">
        <v>30</v>
      </c>
      <c r="E76" s="61" t="s">
        <v>327</v>
      </c>
      <c r="F76" s="42"/>
      <c r="G76" s="47">
        <v>7385</v>
      </c>
      <c r="H76" s="46">
        <v>7385</v>
      </c>
      <c r="I76" s="46">
        <v>7385</v>
      </c>
      <c r="J76" s="9"/>
      <c r="K76" s="8"/>
      <c r="L76" s="8"/>
      <c r="M76" s="8"/>
      <c r="N76" s="8"/>
      <c r="O76" s="8"/>
      <c r="P76" s="8"/>
      <c r="Q76" s="8"/>
    </row>
    <row r="77" spans="1:17" ht="66.75" customHeight="1">
      <c r="A77" s="106" t="s">
        <v>124</v>
      </c>
      <c r="B77" s="73" t="s">
        <v>9</v>
      </c>
      <c r="C77" s="64" t="s">
        <v>18</v>
      </c>
      <c r="D77" s="64" t="s">
        <v>30</v>
      </c>
      <c r="E77" s="61" t="s">
        <v>328</v>
      </c>
      <c r="F77" s="42"/>
      <c r="G77" s="47">
        <v>7385</v>
      </c>
      <c r="H77" s="46">
        <v>7385</v>
      </c>
      <c r="I77" s="46">
        <v>7385</v>
      </c>
      <c r="J77" s="9"/>
      <c r="K77" s="8"/>
      <c r="L77" s="8"/>
      <c r="M77" s="8"/>
      <c r="N77" s="8"/>
      <c r="O77" s="8"/>
      <c r="P77" s="8"/>
      <c r="Q77" s="8"/>
    </row>
    <row r="78" spans="1:17" ht="26.25" customHeight="1">
      <c r="A78" s="106" t="s">
        <v>125</v>
      </c>
      <c r="B78" s="73" t="s">
        <v>9</v>
      </c>
      <c r="C78" s="64" t="s">
        <v>18</v>
      </c>
      <c r="D78" s="64" t="s">
        <v>30</v>
      </c>
      <c r="E78" s="61" t="s">
        <v>328</v>
      </c>
      <c r="F78" s="42" t="s">
        <v>75</v>
      </c>
      <c r="G78" s="47">
        <v>7385</v>
      </c>
      <c r="H78" s="46">
        <v>7385</v>
      </c>
      <c r="I78" s="46">
        <v>7385</v>
      </c>
      <c r="J78" s="9"/>
      <c r="K78" s="8"/>
      <c r="L78" s="8"/>
      <c r="M78" s="8"/>
      <c r="N78" s="8"/>
      <c r="O78" s="8"/>
      <c r="P78" s="8"/>
      <c r="Q78" s="8"/>
    </row>
    <row r="79" spans="1:17" ht="14.25" customHeight="1">
      <c r="A79" s="60" t="s">
        <v>73</v>
      </c>
      <c r="B79" s="72" t="s">
        <v>9</v>
      </c>
      <c r="C79" s="54" t="s">
        <v>18</v>
      </c>
      <c r="D79" s="54" t="s">
        <v>27</v>
      </c>
      <c r="E79" s="66"/>
      <c r="F79" s="55"/>
      <c r="G79" s="62">
        <f aca="true" t="shared" si="2" ref="G79:I80">G80</f>
        <v>1721.8</v>
      </c>
      <c r="H79" s="62">
        <f t="shared" si="2"/>
        <v>1823.1</v>
      </c>
      <c r="I79" s="62">
        <f t="shared" si="2"/>
        <v>855</v>
      </c>
      <c r="J79" s="9"/>
      <c r="K79" s="8"/>
      <c r="L79" s="8"/>
      <c r="M79" s="8"/>
      <c r="N79" s="8"/>
      <c r="O79" s="8"/>
      <c r="P79" s="8"/>
      <c r="Q79" s="8"/>
    </row>
    <row r="80" spans="1:17" ht="77.25" customHeight="1">
      <c r="A80" s="96" t="s">
        <v>319</v>
      </c>
      <c r="B80" s="73" t="s">
        <v>9</v>
      </c>
      <c r="C80" s="64" t="s">
        <v>18</v>
      </c>
      <c r="D80" s="64" t="s">
        <v>27</v>
      </c>
      <c r="E80" s="61" t="s">
        <v>119</v>
      </c>
      <c r="F80" s="42"/>
      <c r="G80" s="47">
        <f t="shared" si="2"/>
        <v>1721.8</v>
      </c>
      <c r="H80" s="47">
        <f t="shared" si="2"/>
        <v>1823.1</v>
      </c>
      <c r="I80" s="47">
        <f>I81+I82</f>
        <v>855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95" t="s">
        <v>320</v>
      </c>
      <c r="B81" s="73" t="s">
        <v>9</v>
      </c>
      <c r="C81" s="64" t="s">
        <v>18</v>
      </c>
      <c r="D81" s="64" t="s">
        <v>27</v>
      </c>
      <c r="E81" s="61" t="s">
        <v>120</v>
      </c>
      <c r="F81" s="42"/>
      <c r="G81" s="47">
        <f>G82+G84</f>
        <v>1721.8</v>
      </c>
      <c r="H81" s="47">
        <f>H82+H84</f>
        <v>1823.1</v>
      </c>
      <c r="I81" s="47">
        <f>I82+I84</f>
        <v>855</v>
      </c>
      <c r="J81" s="9"/>
      <c r="K81" s="8"/>
      <c r="L81" s="8"/>
      <c r="M81" s="8"/>
      <c r="N81" s="8"/>
      <c r="O81" s="8"/>
      <c r="P81" s="8"/>
      <c r="Q81" s="8"/>
    </row>
    <row r="82" spans="1:17" ht="27.75" customHeight="1">
      <c r="A82" s="106" t="s">
        <v>122</v>
      </c>
      <c r="B82" s="73" t="s">
        <v>9</v>
      </c>
      <c r="C82" s="64" t="s">
        <v>18</v>
      </c>
      <c r="D82" s="64" t="s">
        <v>27</v>
      </c>
      <c r="E82" s="61" t="s">
        <v>123</v>
      </c>
      <c r="F82" s="42"/>
      <c r="G82" s="47">
        <f>G83</f>
        <v>1034</v>
      </c>
      <c r="H82" s="47">
        <f>H83</f>
        <v>1024.1</v>
      </c>
      <c r="I82" s="47">
        <f>I83</f>
        <v>0</v>
      </c>
      <c r="J82" s="9"/>
      <c r="K82" s="8"/>
      <c r="L82" s="8"/>
      <c r="M82" s="8"/>
      <c r="N82" s="8"/>
      <c r="O82" s="8"/>
      <c r="P82" s="8"/>
      <c r="Q82" s="8"/>
    </row>
    <row r="83" spans="1:17" ht="30.75" customHeight="1">
      <c r="A83" s="106" t="s">
        <v>99</v>
      </c>
      <c r="B83" s="73" t="s">
        <v>9</v>
      </c>
      <c r="C83" s="64" t="s">
        <v>18</v>
      </c>
      <c r="D83" s="64" t="s">
        <v>27</v>
      </c>
      <c r="E83" s="61" t="s">
        <v>123</v>
      </c>
      <c r="F83" s="42" t="s">
        <v>98</v>
      </c>
      <c r="G83" s="47">
        <v>1034</v>
      </c>
      <c r="H83" s="47">
        <v>1024.1</v>
      </c>
      <c r="I83" s="47">
        <v>0</v>
      </c>
      <c r="J83" s="9"/>
      <c r="K83" s="8"/>
      <c r="L83" s="8"/>
      <c r="M83" s="8"/>
      <c r="N83" s="8"/>
      <c r="O83" s="8"/>
      <c r="P83" s="8"/>
      <c r="Q83" s="8"/>
    </row>
    <row r="84" spans="1:17" ht="102" customHeight="1">
      <c r="A84" s="95" t="s">
        <v>321</v>
      </c>
      <c r="B84" s="73" t="s">
        <v>9</v>
      </c>
      <c r="C84" s="64" t="s">
        <v>18</v>
      </c>
      <c r="D84" s="64" t="s">
        <v>27</v>
      </c>
      <c r="E84" s="61" t="s">
        <v>121</v>
      </c>
      <c r="F84" s="42"/>
      <c r="G84" s="47">
        <f>G85</f>
        <v>687.8</v>
      </c>
      <c r="H84" s="47">
        <v>799</v>
      </c>
      <c r="I84" s="47">
        <v>855</v>
      </c>
      <c r="J84" s="9"/>
      <c r="K84" s="8"/>
      <c r="L84" s="8"/>
      <c r="M84" s="8"/>
      <c r="N84" s="8"/>
      <c r="O84" s="8"/>
      <c r="P84" s="8"/>
      <c r="Q84" s="8"/>
    </row>
    <row r="85" spans="1:17" ht="25.5" customHeight="1">
      <c r="A85" s="106" t="s">
        <v>99</v>
      </c>
      <c r="B85" s="73" t="s">
        <v>9</v>
      </c>
      <c r="C85" s="64" t="s">
        <v>18</v>
      </c>
      <c r="D85" s="64" t="s">
        <v>27</v>
      </c>
      <c r="E85" s="61" t="s">
        <v>121</v>
      </c>
      <c r="F85" s="42" t="s">
        <v>98</v>
      </c>
      <c r="G85" s="47">
        <v>687.8</v>
      </c>
      <c r="H85" s="47">
        <v>799</v>
      </c>
      <c r="I85" s="47">
        <v>855</v>
      </c>
      <c r="J85" s="9"/>
      <c r="K85" s="8"/>
      <c r="L85" s="8"/>
      <c r="M85" s="8"/>
      <c r="N85" s="8"/>
      <c r="O85" s="8"/>
      <c r="P85" s="8"/>
      <c r="Q85" s="8"/>
    </row>
    <row r="86" spans="1:17" ht="18" customHeight="1">
      <c r="A86" s="59" t="s">
        <v>63</v>
      </c>
      <c r="B86" s="48">
        <v>700</v>
      </c>
      <c r="C86" s="54" t="s">
        <v>18</v>
      </c>
      <c r="D86" s="54">
        <v>12</v>
      </c>
      <c r="E86" s="61"/>
      <c r="F86" s="42"/>
      <c r="G86" s="62">
        <f>G87+G90</f>
        <v>1284.5</v>
      </c>
      <c r="H86" s="62">
        <f>H87+H90</f>
        <v>450</v>
      </c>
      <c r="I86" s="62">
        <f>I87+I90</f>
        <v>450</v>
      </c>
      <c r="J86" s="9"/>
      <c r="K86" s="8"/>
      <c r="L86" s="8"/>
      <c r="M86" s="8"/>
      <c r="N86" s="8"/>
      <c r="O86" s="8"/>
      <c r="P86" s="8"/>
      <c r="Q86" s="8"/>
    </row>
    <row r="87" spans="1:17" ht="25.5" customHeight="1">
      <c r="A87" s="96" t="s">
        <v>340</v>
      </c>
      <c r="B87" s="67">
        <v>700</v>
      </c>
      <c r="C87" s="64" t="s">
        <v>18</v>
      </c>
      <c r="D87" s="64" t="s">
        <v>31</v>
      </c>
      <c r="E87" s="61" t="s">
        <v>128</v>
      </c>
      <c r="F87" s="42"/>
      <c r="G87" s="47">
        <v>630</v>
      </c>
      <c r="H87" s="47">
        <v>300</v>
      </c>
      <c r="I87" s="47">
        <v>300</v>
      </c>
      <c r="J87" s="9"/>
      <c r="K87" s="8"/>
      <c r="L87" s="8"/>
      <c r="M87" s="8"/>
      <c r="N87" s="8"/>
      <c r="O87" s="8"/>
      <c r="P87" s="8"/>
      <c r="Q87" s="8"/>
    </row>
    <row r="88" spans="1:17" ht="39" customHeight="1">
      <c r="A88" s="63" t="s">
        <v>339</v>
      </c>
      <c r="B88" s="73" t="s">
        <v>9</v>
      </c>
      <c r="C88" s="64" t="s">
        <v>18</v>
      </c>
      <c r="D88" s="64" t="s">
        <v>31</v>
      </c>
      <c r="E88" s="61" t="s">
        <v>130</v>
      </c>
      <c r="F88" s="42"/>
      <c r="G88" s="47">
        <v>630</v>
      </c>
      <c r="H88" s="47">
        <v>300</v>
      </c>
      <c r="I88" s="47">
        <v>300</v>
      </c>
      <c r="J88" s="9"/>
      <c r="K88" s="8"/>
      <c r="L88" s="8"/>
      <c r="M88" s="8"/>
      <c r="N88" s="8"/>
      <c r="O88" s="8"/>
      <c r="P88" s="8"/>
      <c r="Q88" s="8"/>
    </row>
    <row r="89" spans="1:17" ht="28.5" customHeight="1">
      <c r="A89" s="106" t="s">
        <v>99</v>
      </c>
      <c r="B89" s="73" t="s">
        <v>9</v>
      </c>
      <c r="C89" s="64" t="s">
        <v>18</v>
      </c>
      <c r="D89" s="64" t="s">
        <v>31</v>
      </c>
      <c r="E89" s="61" t="s">
        <v>130</v>
      </c>
      <c r="F89" s="42" t="s">
        <v>98</v>
      </c>
      <c r="G89" s="47">
        <v>630</v>
      </c>
      <c r="H89" s="47">
        <v>300</v>
      </c>
      <c r="I89" s="47">
        <v>300</v>
      </c>
      <c r="J89" s="9"/>
      <c r="K89" s="8"/>
      <c r="L89" s="8"/>
      <c r="M89" s="8"/>
      <c r="N89" s="8"/>
      <c r="O89" s="8"/>
      <c r="P89" s="8"/>
      <c r="Q89" s="8"/>
    </row>
    <row r="90" spans="1:17" ht="28.5" customHeight="1">
      <c r="A90" s="112" t="s">
        <v>322</v>
      </c>
      <c r="B90" s="73" t="s">
        <v>9</v>
      </c>
      <c r="C90" s="64" t="s">
        <v>18</v>
      </c>
      <c r="D90" s="64" t="s">
        <v>31</v>
      </c>
      <c r="E90" s="61" t="s">
        <v>312</v>
      </c>
      <c r="F90" s="42"/>
      <c r="G90" s="47">
        <f>G91</f>
        <v>654.5</v>
      </c>
      <c r="H90" s="47">
        <v>150</v>
      </c>
      <c r="I90" s="47">
        <v>150</v>
      </c>
      <c r="J90" s="9"/>
      <c r="K90" s="8"/>
      <c r="L90" s="8"/>
      <c r="M90" s="8"/>
      <c r="N90" s="8"/>
      <c r="O90" s="8"/>
      <c r="P90" s="8"/>
      <c r="Q90" s="8"/>
    </row>
    <row r="91" spans="1:17" ht="28.5" customHeight="1">
      <c r="A91" s="112" t="s">
        <v>323</v>
      </c>
      <c r="B91" s="73" t="s">
        <v>9</v>
      </c>
      <c r="C91" s="64" t="s">
        <v>18</v>
      </c>
      <c r="D91" s="64" t="s">
        <v>31</v>
      </c>
      <c r="E91" s="61" t="s">
        <v>313</v>
      </c>
      <c r="F91" s="42"/>
      <c r="G91" s="47">
        <f>G94+G96+G92</f>
        <v>654.5</v>
      </c>
      <c r="H91" s="47">
        <v>150</v>
      </c>
      <c r="I91" s="47">
        <v>150</v>
      </c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12" t="s">
        <v>397</v>
      </c>
      <c r="B92" s="73" t="s">
        <v>9</v>
      </c>
      <c r="C92" s="64" t="s">
        <v>18</v>
      </c>
      <c r="D92" s="64" t="s">
        <v>31</v>
      </c>
      <c r="E92" s="61" t="s">
        <v>398</v>
      </c>
      <c r="F92" s="42"/>
      <c r="G92" s="47">
        <f>G93</f>
        <v>398.6</v>
      </c>
      <c r="H92" s="47">
        <v>0</v>
      </c>
      <c r="I92" s="47">
        <v>0</v>
      </c>
      <c r="J92" s="9"/>
      <c r="K92" s="8"/>
      <c r="L92" s="8"/>
      <c r="M92" s="8"/>
      <c r="N92" s="8"/>
      <c r="O92" s="8"/>
      <c r="P92" s="8"/>
      <c r="Q92" s="8"/>
    </row>
    <row r="93" spans="1:17" ht="28.5" customHeight="1">
      <c r="A93" s="106" t="s">
        <v>125</v>
      </c>
      <c r="B93" s="73" t="s">
        <v>9</v>
      </c>
      <c r="C93" s="64" t="s">
        <v>18</v>
      </c>
      <c r="D93" s="64" t="s">
        <v>31</v>
      </c>
      <c r="E93" s="61" t="s">
        <v>398</v>
      </c>
      <c r="F93" s="42" t="s">
        <v>75</v>
      </c>
      <c r="G93" s="47">
        <v>398.6</v>
      </c>
      <c r="H93" s="47">
        <v>0</v>
      </c>
      <c r="I93" s="47">
        <v>0</v>
      </c>
      <c r="J93" s="9"/>
      <c r="K93" s="8"/>
      <c r="L93" s="8"/>
      <c r="M93" s="8"/>
      <c r="N93" s="8"/>
      <c r="O93" s="8"/>
      <c r="P93" s="8"/>
      <c r="Q93" s="8"/>
    </row>
    <row r="94" spans="1:17" ht="28.5" customHeight="1">
      <c r="A94" s="122" t="s">
        <v>393</v>
      </c>
      <c r="B94" s="73" t="s">
        <v>9</v>
      </c>
      <c r="C94" s="64" t="s">
        <v>18</v>
      </c>
      <c r="D94" s="64" t="s">
        <v>31</v>
      </c>
      <c r="E94" s="61" t="s">
        <v>392</v>
      </c>
      <c r="F94" s="42"/>
      <c r="G94" s="47">
        <v>105.9</v>
      </c>
      <c r="H94" s="47">
        <v>0</v>
      </c>
      <c r="I94" s="47">
        <v>0</v>
      </c>
      <c r="J94" s="9"/>
      <c r="K94" s="8"/>
      <c r="L94" s="8"/>
      <c r="M94" s="8"/>
      <c r="N94" s="8"/>
      <c r="O94" s="8"/>
      <c r="P94" s="8"/>
      <c r="Q94" s="8"/>
    </row>
    <row r="95" spans="1:17" ht="28.5" customHeight="1">
      <c r="A95" s="106" t="s">
        <v>125</v>
      </c>
      <c r="B95" s="73" t="s">
        <v>9</v>
      </c>
      <c r="C95" s="64" t="s">
        <v>18</v>
      </c>
      <c r="D95" s="64" t="s">
        <v>31</v>
      </c>
      <c r="E95" s="61" t="s">
        <v>392</v>
      </c>
      <c r="F95" s="42" t="s">
        <v>75</v>
      </c>
      <c r="G95" s="47">
        <v>105.9</v>
      </c>
      <c r="H95" s="47">
        <v>0</v>
      </c>
      <c r="I95" s="47">
        <v>0</v>
      </c>
      <c r="J95" s="9"/>
      <c r="K95" s="8"/>
      <c r="L95" s="8"/>
      <c r="M95" s="8"/>
      <c r="N95" s="8"/>
      <c r="O95" s="8"/>
      <c r="P95" s="8"/>
      <c r="Q95" s="8"/>
    </row>
    <row r="96" spans="1:17" ht="53.25" customHeight="1">
      <c r="A96" s="112" t="s">
        <v>334</v>
      </c>
      <c r="B96" s="73" t="s">
        <v>9</v>
      </c>
      <c r="C96" s="64" t="s">
        <v>18</v>
      </c>
      <c r="D96" s="64" t="s">
        <v>31</v>
      </c>
      <c r="E96" s="61" t="s">
        <v>314</v>
      </c>
      <c r="F96" s="42"/>
      <c r="G96" s="47">
        <f>G97</f>
        <v>150</v>
      </c>
      <c r="H96" s="47">
        <v>150</v>
      </c>
      <c r="I96" s="47">
        <v>150</v>
      </c>
      <c r="J96" s="9"/>
      <c r="K96" s="8"/>
      <c r="L96" s="8"/>
      <c r="M96" s="8"/>
      <c r="N96" s="8"/>
      <c r="O96" s="8"/>
      <c r="P96" s="8"/>
      <c r="Q96" s="8"/>
    </row>
    <row r="97" spans="1:17" ht="28.5" customHeight="1">
      <c r="A97" s="106" t="s">
        <v>125</v>
      </c>
      <c r="B97" s="73" t="s">
        <v>9</v>
      </c>
      <c r="C97" s="64" t="s">
        <v>18</v>
      </c>
      <c r="D97" s="64" t="s">
        <v>31</v>
      </c>
      <c r="E97" s="61" t="s">
        <v>314</v>
      </c>
      <c r="F97" s="42" t="s">
        <v>75</v>
      </c>
      <c r="G97" s="47">
        <v>150</v>
      </c>
      <c r="H97" s="47">
        <v>150</v>
      </c>
      <c r="I97" s="47">
        <v>150</v>
      </c>
      <c r="J97" s="9"/>
      <c r="K97" s="8"/>
      <c r="L97" s="8"/>
      <c r="M97" s="8"/>
      <c r="N97" s="8"/>
      <c r="O97" s="8"/>
      <c r="P97" s="8"/>
      <c r="Q97" s="8"/>
    </row>
    <row r="98" spans="1:17" ht="14.25" customHeight="1">
      <c r="A98" s="59" t="s">
        <v>35</v>
      </c>
      <c r="B98" s="51">
        <v>700</v>
      </c>
      <c r="C98" s="54" t="s">
        <v>26</v>
      </c>
      <c r="D98" s="54"/>
      <c r="E98" s="78"/>
      <c r="F98" s="42"/>
      <c r="G98" s="58">
        <f>G99+G108</f>
        <v>3156.5</v>
      </c>
      <c r="H98" s="58">
        <f>H99+H108</f>
        <v>3209.9</v>
      </c>
      <c r="I98" s="58">
        <f>I99+I108</f>
        <v>2172.7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59" t="s">
        <v>36</v>
      </c>
      <c r="B99" s="51">
        <v>700</v>
      </c>
      <c r="C99" s="54" t="s">
        <v>26</v>
      </c>
      <c r="D99" s="54" t="s">
        <v>15</v>
      </c>
      <c r="E99" s="78"/>
      <c r="F99" s="42"/>
      <c r="G99" s="58">
        <f aca="true" t="shared" si="3" ref="G99:I100">G100</f>
        <v>3066.5</v>
      </c>
      <c r="H99" s="58">
        <f t="shared" si="3"/>
        <v>3105.1</v>
      </c>
      <c r="I99" s="58">
        <f t="shared" si="3"/>
        <v>2068.7</v>
      </c>
      <c r="J99" s="9"/>
      <c r="K99" s="8"/>
      <c r="L99" s="8"/>
      <c r="M99" s="8"/>
      <c r="N99" s="8"/>
      <c r="O99" s="8"/>
      <c r="P99" s="8"/>
      <c r="Q99" s="8"/>
    </row>
    <row r="100" spans="1:17" ht="28.5" customHeight="1">
      <c r="A100" s="96" t="s">
        <v>324</v>
      </c>
      <c r="B100" s="67">
        <v>700</v>
      </c>
      <c r="C100" s="64" t="s">
        <v>26</v>
      </c>
      <c r="D100" s="64" t="s">
        <v>15</v>
      </c>
      <c r="E100" s="78" t="s">
        <v>129</v>
      </c>
      <c r="F100" s="42"/>
      <c r="G100" s="76">
        <f t="shared" si="3"/>
        <v>3066.5</v>
      </c>
      <c r="H100" s="76">
        <f t="shared" si="3"/>
        <v>3105.1</v>
      </c>
      <c r="I100" s="76">
        <f t="shared" si="3"/>
        <v>2068.7</v>
      </c>
      <c r="J100" s="9"/>
      <c r="K100" s="8"/>
      <c r="L100" s="8"/>
      <c r="M100" s="8"/>
      <c r="N100" s="8"/>
      <c r="O100" s="8"/>
      <c r="P100" s="8"/>
      <c r="Q100" s="8"/>
    </row>
    <row r="101" spans="1:17" ht="27" customHeight="1">
      <c r="A101" s="106" t="s">
        <v>144</v>
      </c>
      <c r="B101" s="67">
        <v>700</v>
      </c>
      <c r="C101" s="64" t="s">
        <v>26</v>
      </c>
      <c r="D101" s="64" t="s">
        <v>15</v>
      </c>
      <c r="E101" s="78" t="s">
        <v>145</v>
      </c>
      <c r="F101" s="42"/>
      <c r="G101" s="76">
        <f>G102+G106</f>
        <v>3066.5</v>
      </c>
      <c r="H101" s="76">
        <f>H102+H106</f>
        <v>3105.1</v>
      </c>
      <c r="I101" s="76">
        <f>I102+I106</f>
        <v>2068.7</v>
      </c>
      <c r="J101" s="9"/>
      <c r="K101" s="8"/>
      <c r="L101" s="8"/>
      <c r="M101" s="8"/>
      <c r="N101" s="8"/>
      <c r="O101" s="8"/>
      <c r="P101" s="8"/>
      <c r="Q101" s="8"/>
    </row>
    <row r="102" spans="1:17" ht="28.5" customHeight="1">
      <c r="A102" s="95" t="s">
        <v>157</v>
      </c>
      <c r="B102" s="67">
        <v>700</v>
      </c>
      <c r="C102" s="64" t="s">
        <v>26</v>
      </c>
      <c r="D102" s="64" t="s">
        <v>15</v>
      </c>
      <c r="E102" s="78" t="s">
        <v>146</v>
      </c>
      <c r="F102" s="42"/>
      <c r="G102" s="76">
        <f>G103</f>
        <v>2814.2</v>
      </c>
      <c r="H102" s="76">
        <v>2805.1</v>
      </c>
      <c r="I102" s="76">
        <v>2068.7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4" t="s">
        <v>148</v>
      </c>
      <c r="B103" s="67">
        <v>700</v>
      </c>
      <c r="C103" s="64" t="s">
        <v>26</v>
      </c>
      <c r="D103" s="64" t="s">
        <v>15</v>
      </c>
      <c r="E103" s="78" t="s">
        <v>146</v>
      </c>
      <c r="F103" s="42" t="s">
        <v>149</v>
      </c>
      <c r="G103" s="76">
        <f>G104</f>
        <v>2814.2</v>
      </c>
      <c r="H103" s="76">
        <v>2805.1</v>
      </c>
      <c r="I103" s="76">
        <v>2068.7</v>
      </c>
      <c r="J103" s="9"/>
      <c r="K103" s="8"/>
      <c r="L103" s="8"/>
      <c r="M103" s="8"/>
      <c r="N103" s="8"/>
      <c r="O103" s="8"/>
      <c r="P103" s="8"/>
      <c r="Q103" s="8"/>
    </row>
    <row r="104" spans="1:17" ht="14.25" customHeight="1">
      <c r="A104" s="105" t="s">
        <v>156</v>
      </c>
      <c r="B104" s="67">
        <v>700</v>
      </c>
      <c r="C104" s="64" t="s">
        <v>26</v>
      </c>
      <c r="D104" s="64" t="s">
        <v>15</v>
      </c>
      <c r="E104" s="78" t="s">
        <v>158</v>
      </c>
      <c r="F104" s="42"/>
      <c r="G104" s="76">
        <f>G105</f>
        <v>2814.2</v>
      </c>
      <c r="H104" s="76">
        <v>2805.1</v>
      </c>
      <c r="I104" s="76">
        <v>2068.7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4" t="s">
        <v>148</v>
      </c>
      <c r="B105" s="67">
        <v>700</v>
      </c>
      <c r="C105" s="64" t="s">
        <v>26</v>
      </c>
      <c r="D105" s="64" t="s">
        <v>15</v>
      </c>
      <c r="E105" s="78" t="s">
        <v>158</v>
      </c>
      <c r="F105" s="42" t="s">
        <v>149</v>
      </c>
      <c r="G105" s="76">
        <v>2814.2</v>
      </c>
      <c r="H105" s="76">
        <v>2805.1</v>
      </c>
      <c r="I105" s="76">
        <v>2068.7</v>
      </c>
      <c r="J105" s="9"/>
      <c r="K105" s="8"/>
      <c r="L105" s="8"/>
      <c r="M105" s="8"/>
      <c r="N105" s="8"/>
      <c r="O105" s="8"/>
      <c r="P105" s="8"/>
      <c r="Q105" s="8"/>
    </row>
    <row r="106" spans="1:17" ht="41.25" customHeight="1">
      <c r="A106" s="104" t="s">
        <v>159</v>
      </c>
      <c r="B106" s="67">
        <v>700</v>
      </c>
      <c r="C106" s="64" t="s">
        <v>26</v>
      </c>
      <c r="D106" s="64" t="s">
        <v>15</v>
      </c>
      <c r="E106" s="78" t="s">
        <v>160</v>
      </c>
      <c r="F106" s="42"/>
      <c r="G106" s="76">
        <v>252.3</v>
      </c>
      <c r="H106" s="76">
        <v>300</v>
      </c>
      <c r="I106" s="47">
        <v>0</v>
      </c>
      <c r="J106" s="9"/>
      <c r="K106" s="8"/>
      <c r="L106" s="8"/>
      <c r="M106" s="8"/>
      <c r="N106" s="8"/>
      <c r="O106" s="8"/>
      <c r="P106" s="8"/>
      <c r="Q106" s="8"/>
    </row>
    <row r="107" spans="1:17" ht="14.25" customHeight="1">
      <c r="A107" s="104" t="s">
        <v>148</v>
      </c>
      <c r="B107" s="67">
        <v>700</v>
      </c>
      <c r="C107" s="64" t="s">
        <v>26</v>
      </c>
      <c r="D107" s="64" t="s">
        <v>15</v>
      </c>
      <c r="E107" s="78" t="s">
        <v>160</v>
      </c>
      <c r="F107" s="42" t="s">
        <v>149</v>
      </c>
      <c r="G107" s="76">
        <v>252.3</v>
      </c>
      <c r="H107" s="76">
        <v>300</v>
      </c>
      <c r="I107" s="47">
        <v>0</v>
      </c>
      <c r="J107" s="9"/>
      <c r="K107" s="8"/>
      <c r="L107" s="8"/>
      <c r="M107" s="8"/>
      <c r="N107" s="8"/>
      <c r="O107" s="8"/>
      <c r="P107" s="8"/>
      <c r="Q107" s="8"/>
    </row>
    <row r="108" spans="1:17" ht="14.25" customHeight="1">
      <c r="A108" s="53" t="s">
        <v>38</v>
      </c>
      <c r="B108" s="48">
        <v>700</v>
      </c>
      <c r="C108" s="54" t="s">
        <v>26</v>
      </c>
      <c r="D108" s="54" t="s">
        <v>27</v>
      </c>
      <c r="E108" s="79"/>
      <c r="F108" s="55"/>
      <c r="G108" s="62">
        <f aca="true" t="shared" si="4" ref="G108:I109">G109</f>
        <v>90</v>
      </c>
      <c r="H108" s="62">
        <f t="shared" si="4"/>
        <v>104.8</v>
      </c>
      <c r="I108" s="62">
        <f t="shared" si="4"/>
        <v>104</v>
      </c>
      <c r="J108" s="9"/>
      <c r="K108" s="8"/>
      <c r="L108" s="8"/>
      <c r="M108" s="8"/>
      <c r="N108" s="8"/>
      <c r="O108" s="8"/>
      <c r="P108" s="8"/>
      <c r="Q108" s="8"/>
    </row>
    <row r="109" spans="1:17" ht="27.75" customHeight="1">
      <c r="A109" s="63" t="s">
        <v>311</v>
      </c>
      <c r="B109" s="67">
        <v>700</v>
      </c>
      <c r="C109" s="64" t="s">
        <v>26</v>
      </c>
      <c r="D109" s="64" t="s">
        <v>27</v>
      </c>
      <c r="E109" s="78" t="s">
        <v>101</v>
      </c>
      <c r="F109" s="42"/>
      <c r="G109" s="47">
        <f t="shared" si="4"/>
        <v>90</v>
      </c>
      <c r="H109" s="47">
        <f t="shared" si="4"/>
        <v>104.8</v>
      </c>
      <c r="I109" s="47">
        <f t="shared" si="4"/>
        <v>104</v>
      </c>
      <c r="J109" s="9"/>
      <c r="K109" s="8"/>
      <c r="L109" s="8"/>
      <c r="M109" s="8"/>
      <c r="N109" s="8"/>
      <c r="O109" s="8"/>
      <c r="P109" s="8"/>
      <c r="Q109" s="8"/>
    </row>
    <row r="110" spans="1:17" ht="30.75" customHeight="1">
      <c r="A110" s="96" t="s">
        <v>310</v>
      </c>
      <c r="B110" s="67">
        <v>700</v>
      </c>
      <c r="C110" s="64" t="s">
        <v>26</v>
      </c>
      <c r="D110" s="64" t="s">
        <v>27</v>
      </c>
      <c r="E110" s="78" t="s">
        <v>102</v>
      </c>
      <c r="F110" s="55"/>
      <c r="G110" s="47">
        <f>G111+G113</f>
        <v>90</v>
      </c>
      <c r="H110" s="47">
        <f>H111+H113</f>
        <v>104.8</v>
      </c>
      <c r="I110" s="47">
        <f>I111+I113</f>
        <v>104</v>
      </c>
      <c r="J110" s="9"/>
      <c r="K110" s="8"/>
      <c r="L110" s="8"/>
      <c r="M110" s="8"/>
      <c r="N110" s="8"/>
      <c r="O110" s="8"/>
      <c r="P110" s="8"/>
      <c r="Q110" s="8"/>
    </row>
    <row r="111" spans="1:17" ht="41.25" customHeight="1">
      <c r="A111" s="106" t="s">
        <v>132</v>
      </c>
      <c r="B111" s="67">
        <v>700</v>
      </c>
      <c r="C111" s="64" t="s">
        <v>26</v>
      </c>
      <c r="D111" s="64" t="s">
        <v>27</v>
      </c>
      <c r="E111" s="78" t="s">
        <v>131</v>
      </c>
      <c r="F111" s="55"/>
      <c r="G111" s="47">
        <v>50.6</v>
      </c>
      <c r="H111" s="46">
        <v>84.8</v>
      </c>
      <c r="I111" s="47">
        <v>84</v>
      </c>
      <c r="J111" s="9"/>
      <c r="K111" s="8"/>
      <c r="L111" s="8"/>
      <c r="M111" s="8"/>
      <c r="N111" s="8"/>
      <c r="O111" s="8"/>
      <c r="P111" s="8"/>
      <c r="Q111" s="8"/>
    </row>
    <row r="112" spans="1:17" ht="28.5" customHeight="1">
      <c r="A112" s="106" t="s">
        <v>99</v>
      </c>
      <c r="B112" s="67">
        <v>700</v>
      </c>
      <c r="C112" s="64" t="s">
        <v>26</v>
      </c>
      <c r="D112" s="64" t="s">
        <v>27</v>
      </c>
      <c r="E112" s="78" t="s">
        <v>131</v>
      </c>
      <c r="F112" s="42" t="s">
        <v>98</v>
      </c>
      <c r="G112" s="47">
        <v>50.6</v>
      </c>
      <c r="H112" s="46">
        <v>84.8</v>
      </c>
      <c r="I112" s="47">
        <v>84</v>
      </c>
      <c r="J112" s="9"/>
      <c r="K112" s="8"/>
      <c r="L112" s="8"/>
      <c r="M112" s="8"/>
      <c r="N112" s="8"/>
      <c r="O112" s="8"/>
      <c r="P112" s="8"/>
      <c r="Q112" s="8"/>
    </row>
    <row r="113" spans="1:17" ht="40.5" customHeight="1">
      <c r="A113" s="106" t="s">
        <v>133</v>
      </c>
      <c r="B113" s="67">
        <v>700</v>
      </c>
      <c r="C113" s="64" t="s">
        <v>26</v>
      </c>
      <c r="D113" s="64" t="s">
        <v>27</v>
      </c>
      <c r="E113" s="78" t="s">
        <v>155</v>
      </c>
      <c r="F113" s="42"/>
      <c r="G113" s="47">
        <v>39.4</v>
      </c>
      <c r="H113" s="46">
        <v>20</v>
      </c>
      <c r="I113" s="47">
        <v>20</v>
      </c>
      <c r="J113" s="9"/>
      <c r="K113" s="8"/>
      <c r="L113" s="8"/>
      <c r="M113" s="8"/>
      <c r="N113" s="8"/>
      <c r="O113" s="8"/>
      <c r="P113" s="8"/>
      <c r="Q113" s="8"/>
    </row>
    <row r="114" spans="1:17" ht="26.25">
      <c r="A114" s="106" t="s">
        <v>99</v>
      </c>
      <c r="B114" s="67">
        <v>700</v>
      </c>
      <c r="C114" s="64" t="s">
        <v>26</v>
      </c>
      <c r="D114" s="64" t="s">
        <v>27</v>
      </c>
      <c r="E114" s="78" t="s">
        <v>155</v>
      </c>
      <c r="F114" s="42" t="s">
        <v>98</v>
      </c>
      <c r="G114" s="47">
        <v>39.4</v>
      </c>
      <c r="H114" s="46">
        <v>20</v>
      </c>
      <c r="I114" s="47">
        <v>20</v>
      </c>
      <c r="J114" s="9"/>
      <c r="K114" s="8"/>
      <c r="L114" s="8"/>
      <c r="M114" s="8"/>
      <c r="N114" s="8"/>
      <c r="O114" s="8"/>
      <c r="P114" s="8"/>
      <c r="Q114" s="8"/>
    </row>
    <row r="115" spans="1:17" ht="16.5">
      <c r="A115" s="59" t="s">
        <v>83</v>
      </c>
      <c r="B115" s="48">
        <v>700</v>
      </c>
      <c r="C115" s="54" t="s">
        <v>30</v>
      </c>
      <c r="D115" s="54"/>
      <c r="E115" s="79"/>
      <c r="F115" s="55"/>
      <c r="G115" s="62">
        <f aca="true" t="shared" si="5" ref="G115:I119">G116</f>
        <v>23619.807</v>
      </c>
      <c r="H115" s="62">
        <f t="shared" si="5"/>
        <v>26506.5</v>
      </c>
      <c r="I115" s="62">
        <f t="shared" si="5"/>
        <v>32453.7</v>
      </c>
      <c r="J115" s="9"/>
      <c r="K115" s="8"/>
      <c r="L115" s="8"/>
      <c r="M115" s="8"/>
      <c r="N115" s="8"/>
      <c r="O115" s="8"/>
      <c r="P115" s="8"/>
      <c r="Q115" s="8"/>
    </row>
    <row r="116" spans="1:17" ht="16.5">
      <c r="A116" s="60" t="s">
        <v>47</v>
      </c>
      <c r="B116" s="48">
        <v>700</v>
      </c>
      <c r="C116" s="54" t="s">
        <v>30</v>
      </c>
      <c r="D116" s="54" t="s">
        <v>11</v>
      </c>
      <c r="E116" s="79"/>
      <c r="F116" s="55"/>
      <c r="G116" s="62">
        <f>G117+G140</f>
        <v>23619.807</v>
      </c>
      <c r="H116" s="62">
        <f t="shared" si="5"/>
        <v>26506.5</v>
      </c>
      <c r="I116" s="62">
        <f t="shared" si="5"/>
        <v>32453.7</v>
      </c>
      <c r="J116" s="9"/>
      <c r="K116" s="8"/>
      <c r="L116" s="8"/>
      <c r="M116" s="8"/>
      <c r="N116" s="8"/>
      <c r="O116" s="8"/>
      <c r="P116" s="8"/>
      <c r="Q116" s="8"/>
    </row>
    <row r="117" spans="1:17" ht="26.25">
      <c r="A117" s="96" t="s">
        <v>324</v>
      </c>
      <c r="B117" s="67">
        <v>700</v>
      </c>
      <c r="C117" s="64" t="s">
        <v>30</v>
      </c>
      <c r="D117" s="64" t="s">
        <v>11</v>
      </c>
      <c r="E117" s="78" t="s">
        <v>129</v>
      </c>
      <c r="F117" s="42"/>
      <c r="G117" s="47">
        <f t="shared" si="5"/>
        <v>23569.807</v>
      </c>
      <c r="H117" s="47">
        <f t="shared" si="5"/>
        <v>26506.5</v>
      </c>
      <c r="I117" s="47">
        <f t="shared" si="5"/>
        <v>32453.7</v>
      </c>
      <c r="J117" s="9"/>
      <c r="K117" s="8"/>
      <c r="L117" s="8"/>
      <c r="M117" s="8"/>
      <c r="N117" s="8"/>
      <c r="O117" s="8"/>
      <c r="P117" s="8"/>
      <c r="Q117" s="8"/>
    </row>
    <row r="118" spans="1:17" ht="26.25">
      <c r="A118" s="106" t="s">
        <v>144</v>
      </c>
      <c r="B118" s="67">
        <v>700</v>
      </c>
      <c r="C118" s="64" t="s">
        <v>30</v>
      </c>
      <c r="D118" s="64" t="s">
        <v>11</v>
      </c>
      <c r="E118" s="78" t="s">
        <v>145</v>
      </c>
      <c r="F118" s="42"/>
      <c r="G118" s="47">
        <f>G119+G131+G133+G135+G137+G125+G127+G129</f>
        <v>23569.807</v>
      </c>
      <c r="H118" s="47">
        <f>H119+H131+H133+H135+H137</f>
        <v>26506.5</v>
      </c>
      <c r="I118" s="47">
        <f>I119+I131+I133+I135+I137</f>
        <v>32453.7</v>
      </c>
      <c r="J118" s="9"/>
      <c r="K118" s="8"/>
      <c r="L118" s="8"/>
      <c r="M118" s="8"/>
      <c r="N118" s="8"/>
      <c r="O118" s="8"/>
      <c r="P118" s="8"/>
      <c r="Q118" s="8"/>
    </row>
    <row r="119" spans="1:17" ht="25.5" customHeight="1">
      <c r="A119" s="95" t="s">
        <v>154</v>
      </c>
      <c r="B119" s="67">
        <v>700</v>
      </c>
      <c r="C119" s="64" t="s">
        <v>30</v>
      </c>
      <c r="D119" s="64" t="s">
        <v>11</v>
      </c>
      <c r="E119" s="78" t="s">
        <v>147</v>
      </c>
      <c r="F119" s="42"/>
      <c r="G119" s="47">
        <f t="shared" si="5"/>
        <v>22958.9</v>
      </c>
      <c r="H119" s="47">
        <f t="shared" si="5"/>
        <v>26097</v>
      </c>
      <c r="I119" s="47">
        <f t="shared" si="5"/>
        <v>32051.8</v>
      </c>
      <c r="J119" s="9"/>
      <c r="K119" s="8"/>
      <c r="L119" s="8"/>
      <c r="M119" s="8"/>
      <c r="N119" s="8"/>
      <c r="O119" s="8"/>
      <c r="P119" s="8"/>
      <c r="Q119" s="8"/>
    </row>
    <row r="120" spans="1:17" ht="16.5">
      <c r="A120" s="104" t="s">
        <v>148</v>
      </c>
      <c r="B120" s="67">
        <v>700</v>
      </c>
      <c r="C120" s="64" t="s">
        <v>30</v>
      </c>
      <c r="D120" s="64" t="s">
        <v>11</v>
      </c>
      <c r="E120" s="78" t="s">
        <v>147</v>
      </c>
      <c r="F120" s="42" t="s">
        <v>149</v>
      </c>
      <c r="G120" s="47">
        <f>G122+G124</f>
        <v>22958.9</v>
      </c>
      <c r="H120" s="47">
        <f>H122+H124</f>
        <v>26097</v>
      </c>
      <c r="I120" s="47">
        <f>I122+I124</f>
        <v>32051.8</v>
      </c>
      <c r="J120" s="9"/>
      <c r="K120" s="8"/>
      <c r="L120" s="8"/>
      <c r="M120" s="8"/>
      <c r="N120" s="8"/>
      <c r="O120" s="8"/>
      <c r="P120" s="8"/>
      <c r="Q120" s="8"/>
    </row>
    <row r="121" spans="1:17" ht="16.5">
      <c r="A121" s="105" t="s">
        <v>151</v>
      </c>
      <c r="B121" s="67">
        <v>700</v>
      </c>
      <c r="C121" s="64" t="s">
        <v>30</v>
      </c>
      <c r="D121" s="64" t="s">
        <v>11</v>
      </c>
      <c r="E121" s="78" t="s">
        <v>150</v>
      </c>
      <c r="F121" s="42"/>
      <c r="G121" s="47">
        <f>G122</f>
        <v>17212.2</v>
      </c>
      <c r="H121" s="46">
        <v>20242.4</v>
      </c>
      <c r="I121" s="47">
        <v>24843.1</v>
      </c>
      <c r="J121" s="9"/>
      <c r="K121" s="8"/>
      <c r="L121" s="8"/>
      <c r="M121" s="8"/>
      <c r="N121" s="8"/>
      <c r="O121" s="8"/>
      <c r="P121" s="8"/>
      <c r="Q121" s="8"/>
    </row>
    <row r="122" spans="1:17" ht="16.5">
      <c r="A122" s="104" t="s">
        <v>148</v>
      </c>
      <c r="B122" s="67">
        <v>700</v>
      </c>
      <c r="C122" s="64" t="s">
        <v>30</v>
      </c>
      <c r="D122" s="64" t="s">
        <v>11</v>
      </c>
      <c r="E122" s="78" t="s">
        <v>150</v>
      </c>
      <c r="F122" s="42" t="s">
        <v>149</v>
      </c>
      <c r="G122" s="47">
        <v>17212.2</v>
      </c>
      <c r="H122" s="46">
        <v>20242.4</v>
      </c>
      <c r="I122" s="47">
        <v>24843.1</v>
      </c>
      <c r="J122" s="9"/>
      <c r="K122" s="8"/>
      <c r="L122" s="8"/>
      <c r="M122" s="8"/>
      <c r="N122" s="8"/>
      <c r="O122" s="8"/>
      <c r="P122" s="8"/>
      <c r="Q122" s="8"/>
    </row>
    <row r="123" spans="1:17" ht="16.5">
      <c r="A123" s="105" t="s">
        <v>152</v>
      </c>
      <c r="B123" s="67">
        <v>700</v>
      </c>
      <c r="C123" s="64" t="s">
        <v>30</v>
      </c>
      <c r="D123" s="64" t="s">
        <v>11</v>
      </c>
      <c r="E123" s="78" t="s">
        <v>153</v>
      </c>
      <c r="F123" s="42"/>
      <c r="G123" s="47">
        <f>G124</f>
        <v>5746.7</v>
      </c>
      <c r="H123" s="46">
        <v>5854.6</v>
      </c>
      <c r="I123" s="47">
        <v>7208.7</v>
      </c>
      <c r="J123" s="9"/>
      <c r="K123" s="8"/>
      <c r="L123" s="8"/>
      <c r="M123" s="8"/>
      <c r="N123" s="8"/>
      <c r="O123" s="8"/>
      <c r="P123" s="8"/>
      <c r="Q123" s="8"/>
    </row>
    <row r="124" spans="1:17" ht="16.5">
      <c r="A124" s="104" t="s">
        <v>148</v>
      </c>
      <c r="B124" s="67">
        <v>700</v>
      </c>
      <c r="C124" s="64" t="s">
        <v>30</v>
      </c>
      <c r="D124" s="64" t="s">
        <v>11</v>
      </c>
      <c r="E124" s="78" t="s">
        <v>153</v>
      </c>
      <c r="F124" s="42" t="s">
        <v>149</v>
      </c>
      <c r="G124" s="47">
        <v>5746.7</v>
      </c>
      <c r="H124" s="46">
        <v>5854.6</v>
      </c>
      <c r="I124" s="47">
        <v>7208.7</v>
      </c>
      <c r="J124" s="9"/>
      <c r="K124" s="8"/>
      <c r="L124" s="8"/>
      <c r="M124" s="8"/>
      <c r="N124" s="8"/>
      <c r="O124" s="8"/>
      <c r="P124" s="8"/>
      <c r="Q124" s="8"/>
    </row>
    <row r="125" spans="1:17" ht="25.5">
      <c r="A125" s="104" t="s">
        <v>406</v>
      </c>
      <c r="B125" s="67">
        <v>700</v>
      </c>
      <c r="C125" s="64" t="s">
        <v>30</v>
      </c>
      <c r="D125" s="64" t="s">
        <v>11</v>
      </c>
      <c r="E125" s="78" t="s">
        <v>399</v>
      </c>
      <c r="F125" s="42"/>
      <c r="G125" s="47">
        <v>54.4</v>
      </c>
      <c r="H125" s="46">
        <v>0</v>
      </c>
      <c r="I125" s="47">
        <v>0</v>
      </c>
      <c r="J125" s="9"/>
      <c r="K125" s="8"/>
      <c r="L125" s="8"/>
      <c r="M125" s="8"/>
      <c r="N125" s="8"/>
      <c r="O125" s="8"/>
      <c r="P125" s="8"/>
      <c r="Q125" s="8"/>
    </row>
    <row r="126" spans="1:17" ht="16.5">
      <c r="A126" s="104" t="s">
        <v>148</v>
      </c>
      <c r="B126" s="67">
        <v>700</v>
      </c>
      <c r="C126" s="64" t="s">
        <v>30</v>
      </c>
      <c r="D126" s="64" t="s">
        <v>11</v>
      </c>
      <c r="E126" s="78" t="s">
        <v>399</v>
      </c>
      <c r="F126" s="42" t="s">
        <v>149</v>
      </c>
      <c r="G126" s="47">
        <v>54.4</v>
      </c>
      <c r="H126" s="46">
        <v>0</v>
      </c>
      <c r="I126" s="47">
        <v>0</v>
      </c>
      <c r="J126" s="9"/>
      <c r="K126" s="8"/>
      <c r="L126" s="8"/>
      <c r="M126" s="8"/>
      <c r="N126" s="8"/>
      <c r="O126" s="8"/>
      <c r="P126" s="8"/>
      <c r="Q126" s="8"/>
    </row>
    <row r="127" spans="1:17" ht="51">
      <c r="A127" s="104" t="s">
        <v>401</v>
      </c>
      <c r="B127" s="67">
        <v>700</v>
      </c>
      <c r="C127" s="64" t="s">
        <v>30</v>
      </c>
      <c r="D127" s="64" t="s">
        <v>11</v>
      </c>
      <c r="E127" s="78" t="s">
        <v>402</v>
      </c>
      <c r="F127" s="42"/>
      <c r="G127" s="47">
        <v>39.607</v>
      </c>
      <c r="H127" s="46">
        <v>0</v>
      </c>
      <c r="I127" s="47">
        <v>0</v>
      </c>
      <c r="J127" s="9"/>
      <c r="K127" s="8"/>
      <c r="L127" s="8"/>
      <c r="M127" s="8"/>
      <c r="N127" s="8"/>
      <c r="O127" s="8"/>
      <c r="P127" s="8"/>
      <c r="Q127" s="8"/>
    </row>
    <row r="128" spans="1:17" ht="16.5">
      <c r="A128" s="104" t="s">
        <v>148</v>
      </c>
      <c r="B128" s="67">
        <v>700</v>
      </c>
      <c r="C128" s="64" t="s">
        <v>30</v>
      </c>
      <c r="D128" s="64" t="s">
        <v>11</v>
      </c>
      <c r="E128" s="78" t="s">
        <v>402</v>
      </c>
      <c r="F128" s="42" t="s">
        <v>149</v>
      </c>
      <c r="G128" s="47">
        <v>39.607</v>
      </c>
      <c r="H128" s="46">
        <v>0</v>
      </c>
      <c r="I128" s="47">
        <v>0</v>
      </c>
      <c r="J128" s="9"/>
      <c r="K128" s="8"/>
      <c r="L128" s="8"/>
      <c r="M128" s="8"/>
      <c r="N128" s="8"/>
      <c r="O128" s="8"/>
      <c r="P128" s="8"/>
      <c r="Q128" s="8"/>
    </row>
    <row r="129" spans="1:17" ht="31.5" customHeight="1">
      <c r="A129" s="104" t="s">
        <v>412</v>
      </c>
      <c r="B129" s="67">
        <v>700</v>
      </c>
      <c r="C129" s="64" t="s">
        <v>30</v>
      </c>
      <c r="D129" s="64" t="s">
        <v>11</v>
      </c>
      <c r="E129" s="78" t="s">
        <v>411</v>
      </c>
      <c r="F129" s="42"/>
      <c r="G129" s="47">
        <v>188.5</v>
      </c>
      <c r="H129" s="46">
        <v>0</v>
      </c>
      <c r="I129" s="47">
        <v>0</v>
      </c>
      <c r="J129" s="9"/>
      <c r="K129" s="8"/>
      <c r="L129" s="8"/>
      <c r="M129" s="8"/>
      <c r="N129" s="8"/>
      <c r="O129" s="8"/>
      <c r="P129" s="8"/>
      <c r="Q129" s="8"/>
    </row>
    <row r="130" spans="1:17" ht="16.5">
      <c r="A130" s="104" t="s">
        <v>148</v>
      </c>
      <c r="B130" s="67">
        <v>700</v>
      </c>
      <c r="C130" s="64" t="s">
        <v>30</v>
      </c>
      <c r="D130" s="64" t="s">
        <v>11</v>
      </c>
      <c r="E130" s="78" t="s">
        <v>411</v>
      </c>
      <c r="F130" s="42" t="s">
        <v>149</v>
      </c>
      <c r="G130" s="47">
        <v>188.5</v>
      </c>
      <c r="H130" s="46">
        <v>0</v>
      </c>
      <c r="I130" s="47">
        <v>0</v>
      </c>
      <c r="J130" s="9"/>
      <c r="K130" s="8"/>
      <c r="L130" s="8"/>
      <c r="M130" s="8"/>
      <c r="N130" s="8"/>
      <c r="O130" s="8"/>
      <c r="P130" s="8"/>
      <c r="Q130" s="8"/>
    </row>
    <row r="131" spans="1:17" ht="38.25">
      <c r="A131" s="115" t="s">
        <v>376</v>
      </c>
      <c r="B131" s="67">
        <v>700</v>
      </c>
      <c r="C131" s="64" t="s">
        <v>30</v>
      </c>
      <c r="D131" s="64" t="s">
        <v>11</v>
      </c>
      <c r="E131" s="78" t="s">
        <v>351</v>
      </c>
      <c r="F131" s="42"/>
      <c r="G131" s="47">
        <v>10.3</v>
      </c>
      <c r="H131" s="46">
        <v>0</v>
      </c>
      <c r="I131" s="47">
        <v>0</v>
      </c>
      <c r="J131" s="9"/>
      <c r="K131" s="8"/>
      <c r="L131" s="8"/>
      <c r="M131" s="8"/>
      <c r="N131" s="8"/>
      <c r="O131" s="8"/>
      <c r="P131" s="8"/>
      <c r="Q131" s="8"/>
    </row>
    <row r="132" spans="1:17" ht="16.5">
      <c r="A132" s="104" t="s">
        <v>148</v>
      </c>
      <c r="B132" s="67">
        <v>700</v>
      </c>
      <c r="C132" s="64" t="s">
        <v>30</v>
      </c>
      <c r="D132" s="64" t="s">
        <v>11</v>
      </c>
      <c r="E132" s="78" t="s">
        <v>351</v>
      </c>
      <c r="F132" s="42" t="s">
        <v>149</v>
      </c>
      <c r="G132" s="47">
        <v>10.3</v>
      </c>
      <c r="H132" s="46">
        <v>0</v>
      </c>
      <c r="I132" s="47">
        <v>0</v>
      </c>
      <c r="J132" s="9"/>
      <c r="K132" s="8"/>
      <c r="L132" s="8"/>
      <c r="M132" s="8"/>
      <c r="N132" s="8"/>
      <c r="O132" s="8"/>
      <c r="P132" s="8"/>
      <c r="Q132" s="8"/>
    </row>
    <row r="133" spans="1:17" ht="45.75" customHeight="1">
      <c r="A133" s="115" t="s">
        <v>353</v>
      </c>
      <c r="B133" s="67">
        <v>700</v>
      </c>
      <c r="C133" s="64" t="s">
        <v>30</v>
      </c>
      <c r="D133" s="64" t="s">
        <v>11</v>
      </c>
      <c r="E133" s="78" t="s">
        <v>354</v>
      </c>
      <c r="F133" s="42"/>
      <c r="G133" s="47">
        <f>G134</f>
        <v>19.8</v>
      </c>
      <c r="H133" s="47">
        <f>H134</f>
        <v>19.8</v>
      </c>
      <c r="I133" s="47">
        <f>I134</f>
        <v>19.8</v>
      </c>
      <c r="J133" s="9"/>
      <c r="K133" s="8"/>
      <c r="L133" s="8"/>
      <c r="M133" s="8"/>
      <c r="N133" s="8"/>
      <c r="O133" s="8"/>
      <c r="P133" s="8"/>
      <c r="Q133" s="8"/>
    </row>
    <row r="134" spans="1:17" ht="16.5">
      <c r="A134" s="104" t="s">
        <v>148</v>
      </c>
      <c r="B134" s="67">
        <v>700</v>
      </c>
      <c r="C134" s="64" t="s">
        <v>30</v>
      </c>
      <c r="D134" s="64" t="s">
        <v>11</v>
      </c>
      <c r="E134" s="78" t="s">
        <v>354</v>
      </c>
      <c r="F134" s="42" t="s">
        <v>149</v>
      </c>
      <c r="G134" s="47">
        <v>19.8</v>
      </c>
      <c r="H134" s="46">
        <v>19.8</v>
      </c>
      <c r="I134" s="47">
        <v>19.8</v>
      </c>
      <c r="J134" s="9"/>
      <c r="K134" s="8"/>
      <c r="L134" s="8"/>
      <c r="M134" s="8"/>
      <c r="N134" s="8"/>
      <c r="O134" s="8"/>
      <c r="P134" s="8"/>
      <c r="Q134" s="8"/>
    </row>
    <row r="135" spans="1:17" ht="38.25">
      <c r="A135" s="115" t="s">
        <v>352</v>
      </c>
      <c r="B135" s="67">
        <v>700</v>
      </c>
      <c r="C135" s="64" t="s">
        <v>30</v>
      </c>
      <c r="D135" s="64" t="s">
        <v>11</v>
      </c>
      <c r="E135" s="78" t="s">
        <v>355</v>
      </c>
      <c r="F135" s="42"/>
      <c r="G135" s="47">
        <v>38.7</v>
      </c>
      <c r="H135" s="46">
        <v>38.7</v>
      </c>
      <c r="I135" s="47">
        <v>37.7</v>
      </c>
      <c r="J135" s="9"/>
      <c r="K135" s="8"/>
      <c r="L135" s="8"/>
      <c r="M135" s="8"/>
      <c r="N135" s="8"/>
      <c r="O135" s="8"/>
      <c r="P135" s="8"/>
      <c r="Q135" s="8"/>
    </row>
    <row r="136" spans="1:17" ht="16.5">
      <c r="A136" s="104" t="s">
        <v>148</v>
      </c>
      <c r="B136" s="67">
        <v>700</v>
      </c>
      <c r="C136" s="64" t="s">
        <v>30</v>
      </c>
      <c r="D136" s="64" t="s">
        <v>11</v>
      </c>
      <c r="E136" s="78" t="s">
        <v>355</v>
      </c>
      <c r="F136" s="42" t="s">
        <v>149</v>
      </c>
      <c r="G136" s="47">
        <v>38.7</v>
      </c>
      <c r="H136" s="46">
        <v>38.7</v>
      </c>
      <c r="I136" s="47">
        <v>37.7</v>
      </c>
      <c r="J136" s="9"/>
      <c r="K136" s="8"/>
      <c r="L136" s="8"/>
      <c r="M136" s="8"/>
      <c r="N136" s="8"/>
      <c r="O136" s="8"/>
      <c r="P136" s="8"/>
      <c r="Q136" s="8"/>
    </row>
    <row r="137" spans="1:17" ht="51">
      <c r="A137" s="115" t="s">
        <v>356</v>
      </c>
      <c r="B137" s="67">
        <v>700</v>
      </c>
      <c r="C137" s="64" t="s">
        <v>30</v>
      </c>
      <c r="D137" s="64" t="s">
        <v>11</v>
      </c>
      <c r="E137" s="78" t="s">
        <v>379</v>
      </c>
      <c r="F137" s="42"/>
      <c r="G137" s="47">
        <f>G138</f>
        <v>259.6</v>
      </c>
      <c r="H137" s="46">
        <v>351</v>
      </c>
      <c r="I137" s="47">
        <v>344.4</v>
      </c>
      <c r="J137" s="9"/>
      <c r="K137" s="8"/>
      <c r="L137" s="8"/>
      <c r="M137" s="8"/>
      <c r="N137" s="8"/>
      <c r="O137" s="8"/>
      <c r="P137" s="8"/>
      <c r="Q137" s="8"/>
    </row>
    <row r="138" spans="1:17" ht="16.5">
      <c r="A138" s="104" t="s">
        <v>148</v>
      </c>
      <c r="B138" s="67">
        <v>700</v>
      </c>
      <c r="C138" s="64" t="s">
        <v>30</v>
      </c>
      <c r="D138" s="64" t="s">
        <v>11</v>
      </c>
      <c r="E138" s="78" t="s">
        <v>379</v>
      </c>
      <c r="F138" s="42" t="s">
        <v>149</v>
      </c>
      <c r="G138" s="47">
        <v>259.6</v>
      </c>
      <c r="H138" s="46">
        <v>351</v>
      </c>
      <c r="I138" s="47">
        <v>344.4</v>
      </c>
      <c r="J138" s="9"/>
      <c r="K138" s="8"/>
      <c r="L138" s="8"/>
      <c r="M138" s="8"/>
      <c r="N138" s="8"/>
      <c r="O138" s="8"/>
      <c r="P138" s="8"/>
      <c r="Q138" s="8"/>
    </row>
    <row r="139" spans="1:17" ht="16.5">
      <c r="A139" s="112" t="s">
        <v>330</v>
      </c>
      <c r="B139" s="67">
        <v>700</v>
      </c>
      <c r="C139" s="64" t="s">
        <v>30</v>
      </c>
      <c r="D139" s="64" t="s">
        <v>11</v>
      </c>
      <c r="E139" s="61" t="s">
        <v>315</v>
      </c>
      <c r="F139" s="42"/>
      <c r="G139" s="47">
        <v>50</v>
      </c>
      <c r="H139" s="46">
        <v>0</v>
      </c>
      <c r="I139" s="47">
        <v>0</v>
      </c>
      <c r="J139" s="9"/>
      <c r="K139" s="8"/>
      <c r="L139" s="8"/>
      <c r="M139" s="8"/>
      <c r="N139" s="8"/>
      <c r="O139" s="8"/>
      <c r="P139" s="8"/>
      <c r="Q139" s="8"/>
    </row>
    <row r="140" spans="1:17" ht="26.25">
      <c r="A140" s="112" t="s">
        <v>331</v>
      </c>
      <c r="B140" s="67">
        <v>700</v>
      </c>
      <c r="C140" s="64" t="s">
        <v>30</v>
      </c>
      <c r="D140" s="64" t="s">
        <v>11</v>
      </c>
      <c r="E140" s="61" t="s">
        <v>316</v>
      </c>
      <c r="F140" s="42"/>
      <c r="G140" s="47">
        <v>50</v>
      </c>
      <c r="H140" s="46">
        <v>0</v>
      </c>
      <c r="I140" s="47">
        <v>0</v>
      </c>
      <c r="J140" s="9"/>
      <c r="K140" s="8"/>
      <c r="L140" s="8"/>
      <c r="M140" s="8"/>
      <c r="N140" s="8"/>
      <c r="O140" s="8"/>
      <c r="P140" s="8"/>
      <c r="Q140" s="8"/>
    </row>
    <row r="141" spans="1:17" ht="16.5">
      <c r="A141" s="104" t="s">
        <v>148</v>
      </c>
      <c r="B141" s="67">
        <v>700</v>
      </c>
      <c r="C141" s="64" t="s">
        <v>30</v>
      </c>
      <c r="D141" s="64" t="s">
        <v>11</v>
      </c>
      <c r="E141" s="61" t="s">
        <v>316</v>
      </c>
      <c r="F141" s="42" t="s">
        <v>149</v>
      </c>
      <c r="G141" s="47">
        <v>50</v>
      </c>
      <c r="H141" s="46">
        <v>0</v>
      </c>
      <c r="I141" s="47">
        <v>0</v>
      </c>
      <c r="J141" s="9"/>
      <c r="K141" s="8"/>
      <c r="L141" s="8"/>
      <c r="M141" s="8"/>
      <c r="N141" s="8"/>
      <c r="O141" s="8"/>
      <c r="P141" s="8"/>
      <c r="Q141" s="8"/>
    </row>
    <row r="142" spans="1:17" ht="16.5">
      <c r="A142" s="116" t="s">
        <v>40</v>
      </c>
      <c r="B142" s="48">
        <v>700</v>
      </c>
      <c r="C142" s="54" t="s">
        <v>39</v>
      </c>
      <c r="D142" s="54"/>
      <c r="E142" s="79"/>
      <c r="F142" s="55"/>
      <c r="G142" s="62">
        <f>G143</f>
        <v>11975</v>
      </c>
      <c r="H142" s="62">
        <f>H143</f>
        <v>0</v>
      </c>
      <c r="I142" s="62">
        <f>I143</f>
        <v>6401.299999999999</v>
      </c>
      <c r="J142" s="9"/>
      <c r="K142" s="8"/>
      <c r="L142" s="8"/>
      <c r="M142" s="8"/>
      <c r="N142" s="8"/>
      <c r="O142" s="8"/>
      <c r="P142" s="8"/>
      <c r="Q142" s="8"/>
    </row>
    <row r="143" spans="1:17" ht="16.5">
      <c r="A143" s="116" t="s">
        <v>51</v>
      </c>
      <c r="B143" s="48">
        <v>700</v>
      </c>
      <c r="C143" s="54" t="s">
        <v>39</v>
      </c>
      <c r="D143" s="54" t="s">
        <v>18</v>
      </c>
      <c r="E143" s="79"/>
      <c r="F143" s="55"/>
      <c r="G143" s="62">
        <f>G146+G148</f>
        <v>11975</v>
      </c>
      <c r="H143" s="62">
        <f>H146+H148</f>
        <v>0</v>
      </c>
      <c r="I143" s="62">
        <f>I146+I148</f>
        <v>6401.299999999999</v>
      </c>
      <c r="J143" s="9"/>
      <c r="K143" s="8"/>
      <c r="L143" s="8"/>
      <c r="M143" s="8"/>
      <c r="N143" s="8"/>
      <c r="O143" s="8"/>
      <c r="P143" s="8"/>
      <c r="Q143" s="8"/>
    </row>
    <row r="144" spans="1:17" ht="16.5">
      <c r="A144" s="44" t="s">
        <v>219</v>
      </c>
      <c r="B144" s="67">
        <v>700</v>
      </c>
      <c r="C144" s="64" t="s">
        <v>39</v>
      </c>
      <c r="D144" s="64" t="s">
        <v>18</v>
      </c>
      <c r="E144" s="64" t="s">
        <v>217</v>
      </c>
      <c r="F144" s="55"/>
      <c r="G144" s="47">
        <f>G146+G148</f>
        <v>11975</v>
      </c>
      <c r="H144" s="47">
        <f>H146+H148</f>
        <v>0</v>
      </c>
      <c r="I144" s="47">
        <f>I146+I148</f>
        <v>6401.299999999999</v>
      </c>
      <c r="J144" s="9"/>
      <c r="K144" s="8"/>
      <c r="L144" s="8"/>
      <c r="M144" s="8"/>
      <c r="N144" s="8"/>
      <c r="O144" s="8"/>
      <c r="P144" s="8"/>
      <c r="Q144" s="8"/>
    </row>
    <row r="145" spans="1:17" ht="16.5">
      <c r="A145" s="39" t="s">
        <v>220</v>
      </c>
      <c r="B145" s="67">
        <v>700</v>
      </c>
      <c r="C145" s="64" t="s">
        <v>39</v>
      </c>
      <c r="D145" s="64" t="s">
        <v>18</v>
      </c>
      <c r="E145" s="64" t="s">
        <v>218</v>
      </c>
      <c r="F145" s="55"/>
      <c r="G145" s="47">
        <f>G146+G148</f>
        <v>11975</v>
      </c>
      <c r="H145" s="47">
        <f>H146+H148</f>
        <v>0</v>
      </c>
      <c r="I145" s="47">
        <f>I146+I148</f>
        <v>6401.299999999999</v>
      </c>
      <c r="J145" s="9"/>
      <c r="K145" s="8"/>
      <c r="L145" s="8"/>
      <c r="M145" s="8"/>
      <c r="N145" s="8"/>
      <c r="O145" s="8"/>
      <c r="P145" s="8"/>
      <c r="Q145" s="8"/>
    </row>
    <row r="146" spans="1:17" ht="38.25">
      <c r="A146" s="117" t="s">
        <v>357</v>
      </c>
      <c r="B146" s="67">
        <v>700</v>
      </c>
      <c r="C146" s="64" t="s">
        <v>39</v>
      </c>
      <c r="D146" s="64" t="s">
        <v>18</v>
      </c>
      <c r="E146" s="78" t="s">
        <v>358</v>
      </c>
      <c r="F146" s="42"/>
      <c r="G146" s="47">
        <v>1880.4</v>
      </c>
      <c r="H146" s="46">
        <v>0</v>
      </c>
      <c r="I146" s="47">
        <v>980.4</v>
      </c>
      <c r="J146" s="9"/>
      <c r="K146" s="8"/>
      <c r="L146" s="8"/>
      <c r="M146" s="8"/>
      <c r="N146" s="8"/>
      <c r="O146" s="8"/>
      <c r="P146" s="8"/>
      <c r="Q146" s="8"/>
    </row>
    <row r="147" spans="1:17" ht="16.5">
      <c r="A147" s="114" t="s">
        <v>359</v>
      </c>
      <c r="B147" s="67">
        <v>700</v>
      </c>
      <c r="C147" s="64" t="s">
        <v>39</v>
      </c>
      <c r="D147" s="64" t="s">
        <v>18</v>
      </c>
      <c r="E147" s="78" t="s">
        <v>358</v>
      </c>
      <c r="F147" s="42" t="s">
        <v>350</v>
      </c>
      <c r="G147" s="47">
        <v>1880.4</v>
      </c>
      <c r="H147" s="46">
        <v>0</v>
      </c>
      <c r="I147" s="47">
        <v>980.4</v>
      </c>
      <c r="J147" s="9"/>
      <c r="K147" s="8"/>
      <c r="L147" s="8"/>
      <c r="M147" s="8"/>
      <c r="N147" s="8"/>
      <c r="O147" s="8"/>
      <c r="P147" s="8"/>
      <c r="Q147" s="8"/>
    </row>
    <row r="148" spans="1:17" ht="38.25">
      <c r="A148" s="117" t="s">
        <v>361</v>
      </c>
      <c r="B148" s="67">
        <v>700</v>
      </c>
      <c r="C148" s="64" t="s">
        <v>39</v>
      </c>
      <c r="D148" s="64" t="s">
        <v>18</v>
      </c>
      <c r="E148" s="78" t="s">
        <v>360</v>
      </c>
      <c r="F148" s="42"/>
      <c r="G148" s="47">
        <f>G149</f>
        <v>10094.6</v>
      </c>
      <c r="H148" s="46">
        <v>0</v>
      </c>
      <c r="I148" s="47">
        <v>5420.9</v>
      </c>
      <c r="J148" s="9"/>
      <c r="K148" s="8"/>
      <c r="L148" s="8"/>
      <c r="M148" s="8"/>
      <c r="N148" s="8"/>
      <c r="O148" s="8"/>
      <c r="P148" s="8"/>
      <c r="Q148" s="8"/>
    </row>
    <row r="149" spans="1:17" ht="16.5">
      <c r="A149" s="114" t="s">
        <v>359</v>
      </c>
      <c r="B149" s="67">
        <v>700</v>
      </c>
      <c r="C149" s="64" t="s">
        <v>39</v>
      </c>
      <c r="D149" s="64" t="s">
        <v>18</v>
      </c>
      <c r="E149" s="78" t="s">
        <v>360</v>
      </c>
      <c r="F149" s="42" t="s">
        <v>350</v>
      </c>
      <c r="G149" s="47">
        <v>10094.6</v>
      </c>
      <c r="H149" s="46">
        <v>0</v>
      </c>
      <c r="I149" s="47">
        <v>5420.9</v>
      </c>
      <c r="J149" s="9"/>
      <c r="K149" s="8"/>
      <c r="L149" s="8"/>
      <c r="M149" s="8"/>
      <c r="N149" s="8"/>
      <c r="O149" s="8"/>
      <c r="P149" s="8"/>
      <c r="Q149" s="8"/>
    </row>
    <row r="150" spans="1:17" ht="16.5">
      <c r="A150" s="114"/>
      <c r="B150" s="67"/>
      <c r="C150" s="64"/>
      <c r="D150" s="64"/>
      <c r="E150" s="78"/>
      <c r="F150" s="42"/>
      <c r="G150" s="47"/>
      <c r="I150" s="47"/>
      <c r="J150" s="9"/>
      <c r="K150" s="8"/>
      <c r="L150" s="8"/>
      <c r="M150" s="8"/>
      <c r="N150" s="8"/>
      <c r="O150" s="8"/>
      <c r="P150" s="8"/>
      <c r="Q150" s="8"/>
    </row>
    <row r="151" spans="1:17" ht="21" customHeight="1">
      <c r="A151" s="108" t="s">
        <v>136</v>
      </c>
      <c r="B151" s="48">
        <v>705</v>
      </c>
      <c r="C151" s="54"/>
      <c r="D151" s="54"/>
      <c r="E151" s="79"/>
      <c r="F151" s="42"/>
      <c r="G151" s="62">
        <f>G152+G161</f>
        <v>1070.4</v>
      </c>
      <c r="H151" s="62">
        <f aca="true" t="shared" si="6" ref="G151:I152">H152</f>
        <v>588.1</v>
      </c>
      <c r="I151" s="62">
        <f t="shared" si="6"/>
        <v>588.1</v>
      </c>
      <c r="J151" s="9"/>
      <c r="K151" s="8"/>
      <c r="L151" s="8"/>
      <c r="M151" s="8"/>
      <c r="N151" s="8"/>
      <c r="O151" s="8"/>
      <c r="P151" s="8"/>
      <c r="Q151" s="8"/>
    </row>
    <row r="152" spans="1:17" ht="16.5">
      <c r="A152" s="59" t="s">
        <v>10</v>
      </c>
      <c r="B152" s="48">
        <v>705</v>
      </c>
      <c r="C152" s="54" t="s">
        <v>11</v>
      </c>
      <c r="D152" s="54"/>
      <c r="E152" s="79"/>
      <c r="F152" s="42"/>
      <c r="G152" s="62">
        <f t="shared" si="6"/>
        <v>1055.4</v>
      </c>
      <c r="H152" s="62">
        <f t="shared" si="6"/>
        <v>588.1</v>
      </c>
      <c r="I152" s="62">
        <f t="shared" si="6"/>
        <v>588.1</v>
      </c>
      <c r="J152" s="9"/>
      <c r="K152" s="8"/>
      <c r="L152" s="8"/>
      <c r="M152" s="8"/>
      <c r="N152" s="8"/>
      <c r="O152" s="8"/>
      <c r="P152" s="8"/>
      <c r="Q152" s="8"/>
    </row>
    <row r="153" spans="1:17" ht="26.25">
      <c r="A153" s="108" t="s">
        <v>138</v>
      </c>
      <c r="B153" s="48">
        <v>705</v>
      </c>
      <c r="C153" s="54" t="s">
        <v>11</v>
      </c>
      <c r="D153" s="54" t="s">
        <v>34</v>
      </c>
      <c r="E153" s="79"/>
      <c r="F153" s="42"/>
      <c r="G153" s="62">
        <f>G154+G157</f>
        <v>1055.4</v>
      </c>
      <c r="H153" s="62">
        <f>H154+H157</f>
        <v>588.1</v>
      </c>
      <c r="I153" s="62">
        <f>I154+I157</f>
        <v>588.1</v>
      </c>
      <c r="J153" s="9"/>
      <c r="K153" s="8"/>
      <c r="L153" s="8"/>
      <c r="M153" s="8"/>
      <c r="N153" s="8"/>
      <c r="O153" s="8"/>
      <c r="P153" s="8"/>
      <c r="Q153" s="8"/>
    </row>
    <row r="154" spans="1:17" ht="26.25">
      <c r="A154" s="106" t="s">
        <v>333</v>
      </c>
      <c r="B154" s="67">
        <v>705</v>
      </c>
      <c r="C154" s="64" t="s">
        <v>11</v>
      </c>
      <c r="D154" s="64" t="s">
        <v>34</v>
      </c>
      <c r="E154" s="78" t="s">
        <v>137</v>
      </c>
      <c r="F154" s="42"/>
      <c r="G154" s="47">
        <f>G155+G156</f>
        <v>601.3000000000001</v>
      </c>
      <c r="H154" s="47">
        <f>H155+H156</f>
        <v>588.1</v>
      </c>
      <c r="I154" s="47">
        <f>I155+I156</f>
        <v>588.1</v>
      </c>
      <c r="J154" s="9"/>
      <c r="K154" s="8"/>
      <c r="L154" s="8"/>
      <c r="M154" s="8"/>
      <c r="N154" s="8"/>
      <c r="O154" s="8"/>
      <c r="P154" s="8"/>
      <c r="Q154" s="8"/>
    </row>
    <row r="155" spans="1:17" ht="25.5">
      <c r="A155" s="104" t="s">
        <v>94</v>
      </c>
      <c r="B155" s="67">
        <v>705</v>
      </c>
      <c r="C155" s="64" t="s">
        <v>11</v>
      </c>
      <c r="D155" s="64" t="s">
        <v>34</v>
      </c>
      <c r="E155" s="78" t="s">
        <v>137</v>
      </c>
      <c r="F155" s="42" t="s">
        <v>93</v>
      </c>
      <c r="G155" s="47">
        <v>577.1</v>
      </c>
      <c r="H155" s="46">
        <v>577.1</v>
      </c>
      <c r="I155" s="47">
        <v>577.1</v>
      </c>
      <c r="J155" s="9"/>
      <c r="K155" s="8"/>
      <c r="L155" s="8"/>
      <c r="M155" s="8"/>
      <c r="N155" s="8"/>
      <c r="O155" s="8"/>
      <c r="P155" s="8"/>
      <c r="Q155" s="8"/>
    </row>
    <row r="156" spans="1:17" ht="26.25">
      <c r="A156" s="106" t="s">
        <v>99</v>
      </c>
      <c r="B156" s="67">
        <v>705</v>
      </c>
      <c r="C156" s="64" t="s">
        <v>11</v>
      </c>
      <c r="D156" s="64" t="s">
        <v>34</v>
      </c>
      <c r="E156" s="78" t="s">
        <v>137</v>
      </c>
      <c r="F156" s="42" t="s">
        <v>98</v>
      </c>
      <c r="G156" s="47">
        <v>24.2</v>
      </c>
      <c r="H156" s="46">
        <v>11</v>
      </c>
      <c r="I156" s="47">
        <v>11</v>
      </c>
      <c r="J156" s="9"/>
      <c r="K156" s="8"/>
      <c r="L156" s="8"/>
      <c r="M156" s="8"/>
      <c r="N156" s="8"/>
      <c r="O156" s="8"/>
      <c r="P156" s="8"/>
      <c r="Q156" s="8"/>
    </row>
    <row r="157" spans="1:17" ht="26.25">
      <c r="A157" s="106" t="s">
        <v>139</v>
      </c>
      <c r="B157" s="67">
        <v>705</v>
      </c>
      <c r="C157" s="64" t="s">
        <v>11</v>
      </c>
      <c r="D157" s="64" t="s">
        <v>34</v>
      </c>
      <c r="E157" s="78" t="s">
        <v>140</v>
      </c>
      <c r="F157" s="42"/>
      <c r="G157" s="47">
        <f>G158+G159</f>
        <v>454.1</v>
      </c>
      <c r="H157" s="46">
        <v>0</v>
      </c>
      <c r="I157" s="46">
        <v>0</v>
      </c>
      <c r="J157" s="9"/>
      <c r="K157" s="8"/>
      <c r="L157" s="8"/>
      <c r="M157" s="8"/>
      <c r="N157" s="8"/>
      <c r="O157" s="8"/>
      <c r="P157" s="8"/>
      <c r="Q157" s="8"/>
    </row>
    <row r="158" spans="1:17" ht="25.5">
      <c r="A158" s="104" t="s">
        <v>94</v>
      </c>
      <c r="B158" s="67">
        <v>705</v>
      </c>
      <c r="C158" s="64" t="s">
        <v>11</v>
      </c>
      <c r="D158" s="64" t="s">
        <v>34</v>
      </c>
      <c r="E158" s="78" t="s">
        <v>140</v>
      </c>
      <c r="F158" s="42" t="s">
        <v>93</v>
      </c>
      <c r="G158" s="47">
        <v>442.6</v>
      </c>
      <c r="H158" s="46">
        <v>0</v>
      </c>
      <c r="I158" s="46">
        <v>0</v>
      </c>
      <c r="J158" s="9"/>
      <c r="K158" s="8"/>
      <c r="L158" s="8"/>
      <c r="M158" s="8"/>
      <c r="N158" s="8"/>
      <c r="O158" s="8"/>
      <c r="P158" s="8"/>
      <c r="Q158" s="8"/>
    </row>
    <row r="159" spans="1:17" ht="26.25">
      <c r="A159" s="106" t="s">
        <v>99</v>
      </c>
      <c r="B159" s="67">
        <v>705</v>
      </c>
      <c r="C159" s="64" t="s">
        <v>11</v>
      </c>
      <c r="D159" s="64" t="s">
        <v>34</v>
      </c>
      <c r="E159" s="78" t="s">
        <v>140</v>
      </c>
      <c r="F159" s="42" t="s">
        <v>98</v>
      </c>
      <c r="G159" s="47">
        <v>11.5</v>
      </c>
      <c r="H159" s="46">
        <v>0</v>
      </c>
      <c r="I159" s="46">
        <v>0</v>
      </c>
      <c r="J159" s="9"/>
      <c r="K159" s="8"/>
      <c r="L159" s="8"/>
      <c r="M159" s="8"/>
      <c r="N159" s="8"/>
      <c r="O159" s="8"/>
      <c r="P159" s="8"/>
      <c r="Q159" s="8"/>
    </row>
    <row r="160" spans="1:17" ht="16.5">
      <c r="A160" s="59" t="s">
        <v>35</v>
      </c>
      <c r="B160" s="48">
        <v>705</v>
      </c>
      <c r="C160" s="54" t="s">
        <v>26</v>
      </c>
      <c r="D160" s="64"/>
      <c r="E160" s="78"/>
      <c r="F160" s="42"/>
      <c r="G160" s="62">
        <v>15</v>
      </c>
      <c r="H160" s="65">
        <v>0</v>
      </c>
      <c r="I160" s="65">
        <v>0</v>
      </c>
      <c r="J160" s="9"/>
      <c r="K160" s="8"/>
      <c r="L160" s="8"/>
      <c r="M160" s="8"/>
      <c r="N160" s="8"/>
      <c r="O160" s="8"/>
      <c r="P160" s="8"/>
      <c r="Q160" s="8"/>
    </row>
    <row r="161" spans="1:17" ht="16.5">
      <c r="A161" s="53" t="s">
        <v>38</v>
      </c>
      <c r="B161" s="48">
        <v>705</v>
      </c>
      <c r="C161" s="54" t="s">
        <v>26</v>
      </c>
      <c r="D161" s="54" t="s">
        <v>27</v>
      </c>
      <c r="E161" s="79"/>
      <c r="F161" s="42"/>
      <c r="G161" s="62">
        <v>15</v>
      </c>
      <c r="H161" s="65">
        <v>0</v>
      </c>
      <c r="I161" s="65">
        <v>0</v>
      </c>
      <c r="J161" s="9"/>
      <c r="K161" s="8"/>
      <c r="L161" s="8"/>
      <c r="M161" s="8"/>
      <c r="N161" s="8"/>
      <c r="O161" s="8"/>
      <c r="P161" s="8"/>
      <c r="Q161" s="8"/>
    </row>
    <row r="162" spans="1:17" ht="26.25">
      <c r="A162" s="63" t="s">
        <v>311</v>
      </c>
      <c r="B162" s="67">
        <v>705</v>
      </c>
      <c r="C162" s="64" t="s">
        <v>26</v>
      </c>
      <c r="D162" s="64" t="s">
        <v>27</v>
      </c>
      <c r="E162" s="78" t="s">
        <v>101</v>
      </c>
      <c r="F162" s="42"/>
      <c r="G162" s="47">
        <v>15</v>
      </c>
      <c r="H162" s="46">
        <v>0</v>
      </c>
      <c r="I162" s="46">
        <v>0</v>
      </c>
      <c r="J162" s="9"/>
      <c r="K162" s="8"/>
      <c r="L162" s="8"/>
      <c r="M162" s="8"/>
      <c r="N162" s="8"/>
      <c r="O162" s="8"/>
      <c r="P162" s="8"/>
      <c r="Q162" s="8"/>
    </row>
    <row r="163" spans="1:17" ht="30.75" customHeight="1">
      <c r="A163" s="96" t="s">
        <v>310</v>
      </c>
      <c r="B163" s="67">
        <v>705</v>
      </c>
      <c r="C163" s="64" t="s">
        <v>26</v>
      </c>
      <c r="D163" s="64" t="s">
        <v>27</v>
      </c>
      <c r="E163" s="78" t="s">
        <v>102</v>
      </c>
      <c r="F163" s="42"/>
      <c r="G163" s="47">
        <v>15</v>
      </c>
      <c r="H163" s="46">
        <v>0</v>
      </c>
      <c r="I163" s="46">
        <v>0</v>
      </c>
      <c r="J163" s="9"/>
      <c r="K163" s="8"/>
      <c r="L163" s="8"/>
      <c r="M163" s="8"/>
      <c r="N163" s="8"/>
      <c r="O163" s="8"/>
      <c r="P163" s="8"/>
      <c r="Q163" s="8"/>
    </row>
    <row r="164" spans="1:17" ht="39">
      <c r="A164" s="106" t="s">
        <v>133</v>
      </c>
      <c r="B164" s="67">
        <v>705</v>
      </c>
      <c r="C164" s="64" t="s">
        <v>26</v>
      </c>
      <c r="D164" s="64" t="s">
        <v>27</v>
      </c>
      <c r="E164" s="78" t="s">
        <v>155</v>
      </c>
      <c r="F164" s="42"/>
      <c r="G164" s="47">
        <v>15</v>
      </c>
      <c r="H164" s="46">
        <v>0</v>
      </c>
      <c r="I164" s="46">
        <v>0</v>
      </c>
      <c r="J164" s="9"/>
      <c r="K164" s="8"/>
      <c r="L164" s="8"/>
      <c r="M164" s="8"/>
      <c r="N164" s="8"/>
      <c r="O164" s="8"/>
      <c r="P164" s="8"/>
      <c r="Q164" s="8"/>
    </row>
    <row r="165" spans="1:17" ht="26.25">
      <c r="A165" s="106" t="s">
        <v>99</v>
      </c>
      <c r="B165" s="67">
        <v>705</v>
      </c>
      <c r="C165" s="64" t="s">
        <v>26</v>
      </c>
      <c r="D165" s="64" t="s">
        <v>27</v>
      </c>
      <c r="E165" s="78" t="s">
        <v>155</v>
      </c>
      <c r="F165" s="42" t="s">
        <v>98</v>
      </c>
      <c r="G165" s="47">
        <v>15</v>
      </c>
      <c r="H165" s="46">
        <v>0</v>
      </c>
      <c r="I165" s="46">
        <v>0</v>
      </c>
      <c r="J165" s="9"/>
      <c r="K165" s="8"/>
      <c r="L165" s="8"/>
      <c r="M165" s="8"/>
      <c r="N165" s="8"/>
      <c r="O165" s="8"/>
      <c r="P165" s="8"/>
      <c r="Q165" s="8"/>
    </row>
    <row r="166" spans="1:17" ht="16.5">
      <c r="A166" s="106"/>
      <c r="B166" s="67"/>
      <c r="C166" s="64"/>
      <c r="D166" s="64"/>
      <c r="E166" s="78"/>
      <c r="F166" s="42"/>
      <c r="G166" s="47"/>
      <c r="I166" s="47"/>
      <c r="J166" s="9"/>
      <c r="K166" s="8"/>
      <c r="L166" s="8"/>
      <c r="M166" s="8"/>
      <c r="N166" s="8"/>
      <c r="O166" s="8"/>
      <c r="P166" s="8"/>
      <c r="Q166" s="8"/>
    </row>
    <row r="167" spans="1:17" ht="26.25" customHeight="1">
      <c r="A167" s="69" t="s">
        <v>76</v>
      </c>
      <c r="B167" s="54" t="s">
        <v>42</v>
      </c>
      <c r="C167" s="54"/>
      <c r="D167" s="54"/>
      <c r="E167" s="54"/>
      <c r="F167" s="55"/>
      <c r="G167" s="58">
        <f>G168</f>
        <v>35603.9</v>
      </c>
      <c r="H167" s="58">
        <f>H168</f>
        <v>41047.49999999999</v>
      </c>
      <c r="I167" s="58">
        <f>I168</f>
        <v>42368.6</v>
      </c>
      <c r="J167" s="9"/>
      <c r="K167" s="8"/>
      <c r="L167" s="8"/>
      <c r="M167" s="8"/>
      <c r="N167" s="8"/>
      <c r="O167" s="8"/>
      <c r="P167" s="8"/>
      <c r="Q167" s="8"/>
    </row>
    <row r="168" spans="1:17" ht="14.25" customHeight="1">
      <c r="A168" s="53" t="s">
        <v>40</v>
      </c>
      <c r="B168" s="54" t="s">
        <v>42</v>
      </c>
      <c r="C168" s="54" t="s">
        <v>39</v>
      </c>
      <c r="D168" s="54"/>
      <c r="E168" s="54"/>
      <c r="F168" s="55"/>
      <c r="G168" s="58">
        <f>G174+G220+G169</f>
        <v>35603.9</v>
      </c>
      <c r="H168" s="58">
        <f>H174+H220+H169</f>
        <v>41047.49999999999</v>
      </c>
      <c r="I168" s="58">
        <f>I174+I220+I169</f>
        <v>42368.6</v>
      </c>
      <c r="J168" s="9"/>
      <c r="K168" s="8"/>
      <c r="L168" s="8"/>
      <c r="M168" s="8"/>
      <c r="N168" s="8"/>
      <c r="O168" s="8"/>
      <c r="P168" s="8"/>
      <c r="Q168" s="8"/>
    </row>
    <row r="169" spans="1:17" ht="14.25" customHeight="1">
      <c r="A169" s="59" t="s">
        <v>43</v>
      </c>
      <c r="B169" s="54" t="s">
        <v>42</v>
      </c>
      <c r="C169" s="54" t="s">
        <v>39</v>
      </c>
      <c r="D169" s="54" t="s">
        <v>11</v>
      </c>
      <c r="E169" s="54"/>
      <c r="F169" s="55"/>
      <c r="G169" s="62">
        <f>G170</f>
        <v>303.5</v>
      </c>
      <c r="H169" s="62">
        <v>273.7</v>
      </c>
      <c r="I169" s="62">
        <v>273.7</v>
      </c>
      <c r="J169" s="9"/>
      <c r="K169" s="8"/>
      <c r="L169" s="8"/>
      <c r="M169" s="8"/>
      <c r="N169" s="8"/>
      <c r="O169" s="8"/>
      <c r="P169" s="8"/>
      <c r="Q169" s="8"/>
    </row>
    <row r="170" spans="1:17" ht="32.25" customHeight="1">
      <c r="A170" s="63" t="s">
        <v>311</v>
      </c>
      <c r="B170" s="64" t="s">
        <v>42</v>
      </c>
      <c r="C170" s="64" t="s">
        <v>39</v>
      </c>
      <c r="D170" s="64" t="s">
        <v>11</v>
      </c>
      <c r="E170" s="64" t="s">
        <v>101</v>
      </c>
      <c r="F170" s="55"/>
      <c r="G170" s="47">
        <f>G171</f>
        <v>303.5</v>
      </c>
      <c r="H170" s="47">
        <v>273.7</v>
      </c>
      <c r="I170" s="47">
        <v>273.7</v>
      </c>
      <c r="J170" s="9"/>
      <c r="K170" s="8"/>
      <c r="L170" s="8"/>
      <c r="M170" s="8"/>
      <c r="N170" s="8"/>
      <c r="O170" s="8"/>
      <c r="P170" s="8"/>
      <c r="Q170" s="8"/>
    </row>
    <row r="171" spans="1:17" ht="30.75" customHeight="1">
      <c r="A171" s="96" t="s">
        <v>310</v>
      </c>
      <c r="B171" s="64" t="s">
        <v>42</v>
      </c>
      <c r="C171" s="64" t="s">
        <v>39</v>
      </c>
      <c r="D171" s="64" t="s">
        <v>11</v>
      </c>
      <c r="E171" s="64" t="s">
        <v>102</v>
      </c>
      <c r="F171" s="55"/>
      <c r="G171" s="47">
        <f>G172</f>
        <v>303.5</v>
      </c>
      <c r="H171" s="47">
        <v>273.7</v>
      </c>
      <c r="I171" s="47">
        <v>273.7</v>
      </c>
      <c r="J171" s="9"/>
      <c r="K171" s="8"/>
      <c r="L171" s="8"/>
      <c r="M171" s="8"/>
      <c r="N171" s="8"/>
      <c r="O171" s="8"/>
      <c r="P171" s="8"/>
      <c r="Q171" s="8"/>
    </row>
    <row r="172" spans="1:17" ht="27.75" customHeight="1">
      <c r="A172" s="106" t="s">
        <v>141</v>
      </c>
      <c r="B172" s="64" t="s">
        <v>42</v>
      </c>
      <c r="C172" s="64" t="s">
        <v>39</v>
      </c>
      <c r="D172" s="64" t="s">
        <v>11</v>
      </c>
      <c r="E172" s="64" t="s">
        <v>309</v>
      </c>
      <c r="F172" s="55"/>
      <c r="G172" s="47">
        <f>G173</f>
        <v>303.5</v>
      </c>
      <c r="H172" s="47">
        <v>273.7</v>
      </c>
      <c r="I172" s="47">
        <v>273.7</v>
      </c>
      <c r="J172" s="9"/>
      <c r="K172" s="8"/>
      <c r="L172" s="8"/>
      <c r="M172" s="8"/>
      <c r="N172" s="8"/>
      <c r="O172" s="8"/>
      <c r="P172" s="8"/>
      <c r="Q172" s="8"/>
    </row>
    <row r="173" spans="1:17" ht="19.5" customHeight="1">
      <c r="A173" s="105" t="s">
        <v>142</v>
      </c>
      <c r="B173" s="64" t="s">
        <v>42</v>
      </c>
      <c r="C173" s="64" t="s">
        <v>39</v>
      </c>
      <c r="D173" s="64" t="s">
        <v>11</v>
      </c>
      <c r="E173" s="64" t="s">
        <v>309</v>
      </c>
      <c r="F173" s="42" t="s">
        <v>143</v>
      </c>
      <c r="G173" s="47">
        <v>303.5</v>
      </c>
      <c r="H173" s="47">
        <v>273.7</v>
      </c>
      <c r="I173" s="47">
        <v>273.7</v>
      </c>
      <c r="J173" s="9"/>
      <c r="K173" s="8"/>
      <c r="L173" s="8"/>
      <c r="M173" s="8"/>
      <c r="N173" s="8"/>
      <c r="O173" s="8"/>
      <c r="P173" s="8"/>
      <c r="Q173" s="8"/>
    </row>
    <row r="174" spans="1:17" ht="14.25" customHeight="1">
      <c r="A174" s="53" t="s">
        <v>44</v>
      </c>
      <c r="B174" s="54" t="s">
        <v>42</v>
      </c>
      <c r="C174" s="54" t="s">
        <v>39</v>
      </c>
      <c r="D174" s="54" t="s">
        <v>17</v>
      </c>
      <c r="E174" s="54"/>
      <c r="F174" s="55"/>
      <c r="G174" s="58">
        <f aca="true" t="shared" si="7" ref="G174:I175">G175</f>
        <v>32391.300000000003</v>
      </c>
      <c r="H174" s="58">
        <f t="shared" si="7"/>
        <v>37864.49999999999</v>
      </c>
      <c r="I174" s="58">
        <f t="shared" si="7"/>
        <v>39185.6</v>
      </c>
      <c r="J174" s="9"/>
      <c r="K174" s="8"/>
      <c r="L174" s="8"/>
      <c r="M174" s="8"/>
      <c r="N174" s="8"/>
      <c r="O174" s="8"/>
      <c r="P174" s="8"/>
      <c r="Q174" s="8"/>
    </row>
    <row r="175" spans="1:17" ht="14.25" customHeight="1">
      <c r="A175" s="44" t="s">
        <v>219</v>
      </c>
      <c r="B175" s="64" t="s">
        <v>42</v>
      </c>
      <c r="C175" s="64" t="s">
        <v>39</v>
      </c>
      <c r="D175" s="64" t="s">
        <v>17</v>
      </c>
      <c r="E175" s="64" t="s">
        <v>217</v>
      </c>
      <c r="F175" s="42"/>
      <c r="G175" s="47">
        <f t="shared" si="7"/>
        <v>32391.300000000003</v>
      </c>
      <c r="H175" s="47">
        <f t="shared" si="7"/>
        <v>37864.49999999999</v>
      </c>
      <c r="I175" s="47">
        <f t="shared" si="7"/>
        <v>39185.6</v>
      </c>
      <c r="J175" s="9"/>
      <c r="K175" s="8"/>
      <c r="L175" s="8"/>
      <c r="M175" s="8"/>
      <c r="N175" s="8"/>
      <c r="O175" s="8"/>
      <c r="P175" s="8"/>
      <c r="Q175" s="8"/>
    </row>
    <row r="176" spans="1:17" ht="19.5" customHeight="1">
      <c r="A176" s="39" t="s">
        <v>220</v>
      </c>
      <c r="B176" s="64" t="s">
        <v>42</v>
      </c>
      <c r="C176" s="64" t="s">
        <v>39</v>
      </c>
      <c r="D176" s="64" t="s">
        <v>17</v>
      </c>
      <c r="E176" s="64" t="s">
        <v>218</v>
      </c>
      <c r="F176" s="42"/>
      <c r="G176" s="47">
        <f>G179+G182+G184+G186+G188+G192+G195+G197+G201+G203+G205+G207+G209+G213+G217</f>
        <v>32391.300000000003</v>
      </c>
      <c r="H176" s="47">
        <f>H179+H182+H184+H186+H188+H192+H195+H197+H201+H203+H205+H207+H209+H213+H217</f>
        <v>37864.49999999999</v>
      </c>
      <c r="I176" s="47">
        <f>I179+I182+I184+I186+I188+I192+I195+I197+I201+I203+I205+I207+I209+I213+I217</f>
        <v>39185.6</v>
      </c>
      <c r="J176" s="9"/>
      <c r="K176" s="8"/>
      <c r="L176" s="8"/>
      <c r="M176" s="8"/>
      <c r="N176" s="8"/>
      <c r="O176" s="8"/>
      <c r="P176" s="8"/>
      <c r="Q176" s="8"/>
    </row>
    <row r="177" spans="1:17" ht="19.5" customHeight="1">
      <c r="A177" s="105" t="s">
        <v>142</v>
      </c>
      <c r="B177" s="64" t="s">
        <v>42</v>
      </c>
      <c r="C177" s="64" t="s">
        <v>39</v>
      </c>
      <c r="D177" s="64" t="s">
        <v>17</v>
      </c>
      <c r="E177" s="64" t="s">
        <v>218</v>
      </c>
      <c r="F177" s="42" t="s">
        <v>143</v>
      </c>
      <c r="G177" s="47">
        <f>G181+G185+G187+G190+G193+G196+G199+G202+G204+G206+G208+G211+G215+G219</f>
        <v>30570.9</v>
      </c>
      <c r="H177" s="47">
        <f>H181+H185+H187+H190+H193+H196+H199+H202+H204+H206+H208+H211+H215+H219</f>
        <v>35494.700000000004</v>
      </c>
      <c r="I177" s="47">
        <f>I181+I185+I187+I190+I193+I196+I199+I202+I204+I206+I208+I211+I215+I219</f>
        <v>36474.299999999996</v>
      </c>
      <c r="J177" s="9"/>
      <c r="K177" s="8"/>
      <c r="L177" s="8"/>
      <c r="M177" s="8"/>
      <c r="N177" s="8"/>
      <c r="O177" s="8"/>
      <c r="P177" s="8"/>
      <c r="Q177" s="8"/>
    </row>
    <row r="178" spans="1:17" ht="30" customHeight="1">
      <c r="A178" s="104" t="s">
        <v>172</v>
      </c>
      <c r="B178" s="64" t="s">
        <v>42</v>
      </c>
      <c r="C178" s="64" t="s">
        <v>39</v>
      </c>
      <c r="D178" s="64" t="s">
        <v>17</v>
      </c>
      <c r="E178" s="64" t="s">
        <v>218</v>
      </c>
      <c r="F178" s="42" t="s">
        <v>171</v>
      </c>
      <c r="G178" s="47">
        <f>G183+G191+G194+G200+G212+G216</f>
        <v>1507.7</v>
      </c>
      <c r="H178" s="47">
        <f>H183+H191+H200+H212+H216+H194</f>
        <v>2043.8000000000002</v>
      </c>
      <c r="I178" s="47">
        <f>I183+I191+I200+I212+I216+I194</f>
        <v>2379.3</v>
      </c>
      <c r="J178" s="9"/>
      <c r="K178" s="8"/>
      <c r="L178" s="8"/>
      <c r="M178" s="8"/>
      <c r="N178" s="8"/>
      <c r="O178" s="8"/>
      <c r="P178" s="8"/>
      <c r="Q178" s="8"/>
    </row>
    <row r="179" spans="1:17" ht="18" customHeight="1">
      <c r="A179" s="104" t="s">
        <v>216</v>
      </c>
      <c r="B179" s="64" t="s">
        <v>42</v>
      </c>
      <c r="C179" s="64" t="s">
        <v>39</v>
      </c>
      <c r="D179" s="64" t="s">
        <v>17</v>
      </c>
      <c r="E179" s="64" t="s">
        <v>221</v>
      </c>
      <c r="F179" s="42"/>
      <c r="G179" s="47">
        <f>G181+G180</f>
        <v>9518</v>
      </c>
      <c r="H179" s="47">
        <f>H181+H180</f>
        <v>10926</v>
      </c>
      <c r="I179" s="47">
        <f>I181+I180</f>
        <v>11028</v>
      </c>
      <c r="J179" s="9"/>
      <c r="K179" s="8"/>
      <c r="L179" s="8"/>
      <c r="M179" s="8"/>
      <c r="N179" s="8"/>
      <c r="O179" s="8"/>
      <c r="P179" s="8"/>
      <c r="Q179" s="8"/>
    </row>
    <row r="180" spans="1:17" ht="27.75" customHeight="1">
      <c r="A180" s="106" t="s">
        <v>99</v>
      </c>
      <c r="B180" s="64" t="s">
        <v>42</v>
      </c>
      <c r="C180" s="64" t="s">
        <v>39</v>
      </c>
      <c r="D180" s="64" t="s">
        <v>17</v>
      </c>
      <c r="E180" s="64" t="s">
        <v>221</v>
      </c>
      <c r="F180" s="42" t="s">
        <v>98</v>
      </c>
      <c r="G180" s="47">
        <v>118</v>
      </c>
      <c r="H180" s="74">
        <v>124</v>
      </c>
      <c r="I180" s="47">
        <v>125</v>
      </c>
      <c r="J180" s="9"/>
      <c r="K180" s="8"/>
      <c r="L180" s="8"/>
      <c r="M180" s="8"/>
      <c r="N180" s="8"/>
      <c r="O180" s="8"/>
      <c r="P180" s="8"/>
      <c r="Q180" s="8"/>
    </row>
    <row r="181" spans="1:17" ht="14.25" customHeight="1">
      <c r="A181" s="105" t="s">
        <v>142</v>
      </c>
      <c r="B181" s="64" t="s">
        <v>42</v>
      </c>
      <c r="C181" s="64" t="s">
        <v>39</v>
      </c>
      <c r="D181" s="64" t="s">
        <v>17</v>
      </c>
      <c r="E181" s="64" t="s">
        <v>221</v>
      </c>
      <c r="F181" s="42" t="s">
        <v>143</v>
      </c>
      <c r="G181" s="47">
        <v>9400</v>
      </c>
      <c r="H181" s="74">
        <v>10802</v>
      </c>
      <c r="I181" s="47">
        <v>10903</v>
      </c>
      <c r="J181" s="9"/>
      <c r="K181" s="8"/>
      <c r="L181" s="8"/>
      <c r="M181" s="8"/>
      <c r="N181" s="8"/>
      <c r="O181" s="8"/>
      <c r="P181" s="8"/>
      <c r="Q181" s="8"/>
    </row>
    <row r="182" spans="1:17" ht="31.5" customHeight="1">
      <c r="A182" s="104" t="s">
        <v>223</v>
      </c>
      <c r="B182" s="64" t="s">
        <v>42</v>
      </c>
      <c r="C182" s="64" t="s">
        <v>39</v>
      </c>
      <c r="D182" s="64" t="s">
        <v>17</v>
      </c>
      <c r="E182" s="64" t="s">
        <v>222</v>
      </c>
      <c r="F182" s="42"/>
      <c r="G182" s="47">
        <f>G183</f>
        <v>352</v>
      </c>
      <c r="H182" s="47">
        <f>H183</f>
        <v>534</v>
      </c>
      <c r="I182" s="47">
        <f>I183</f>
        <v>534</v>
      </c>
      <c r="J182" s="9"/>
      <c r="K182" s="8"/>
      <c r="L182" s="8"/>
      <c r="M182" s="8"/>
      <c r="N182" s="8"/>
      <c r="O182" s="8"/>
      <c r="P182" s="8"/>
      <c r="Q182" s="8"/>
    </row>
    <row r="183" spans="1:37" s="7" customFormat="1" ht="29.25" customHeight="1">
      <c r="A183" s="104" t="s">
        <v>172</v>
      </c>
      <c r="B183" s="64" t="s">
        <v>42</v>
      </c>
      <c r="C183" s="64" t="s">
        <v>39</v>
      </c>
      <c r="D183" s="64" t="s">
        <v>17</v>
      </c>
      <c r="E183" s="64" t="s">
        <v>222</v>
      </c>
      <c r="F183" s="42" t="s">
        <v>171</v>
      </c>
      <c r="G183" s="47">
        <v>352</v>
      </c>
      <c r="H183" s="74">
        <v>534</v>
      </c>
      <c r="I183" s="47">
        <v>534</v>
      </c>
      <c r="J183" s="21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  <c r="V183" s="23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s="7" customFormat="1" ht="54.75" customHeight="1">
      <c r="A184" s="104" t="s">
        <v>226</v>
      </c>
      <c r="B184" s="64" t="s">
        <v>42</v>
      </c>
      <c r="C184" s="64" t="s">
        <v>39</v>
      </c>
      <c r="D184" s="64" t="s">
        <v>17</v>
      </c>
      <c r="E184" s="64" t="s">
        <v>224</v>
      </c>
      <c r="F184" s="42"/>
      <c r="G184" s="47">
        <f>G185</f>
        <v>1792</v>
      </c>
      <c r="H184" s="47">
        <f>H185</f>
        <v>1928</v>
      </c>
      <c r="I184" s="47">
        <f>I185</f>
        <v>2001</v>
      </c>
      <c r="J184" s="9"/>
      <c r="K184" s="8"/>
      <c r="L184" s="8"/>
      <c r="M184" s="8"/>
      <c r="N184" s="8"/>
      <c r="O184" s="8"/>
      <c r="P184" s="8"/>
      <c r="Q184" s="8"/>
      <c r="R184" s="1"/>
      <c r="S184" s="1"/>
      <c r="T184" s="1"/>
      <c r="U184" s="1"/>
      <c r="V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s="7" customFormat="1" ht="14.25" customHeight="1">
      <c r="A185" s="105" t="s">
        <v>142</v>
      </c>
      <c r="B185" s="64" t="s">
        <v>42</v>
      </c>
      <c r="C185" s="64" t="s">
        <v>39</v>
      </c>
      <c r="D185" s="64" t="s">
        <v>17</v>
      </c>
      <c r="E185" s="64" t="s">
        <v>224</v>
      </c>
      <c r="F185" s="42" t="s">
        <v>143</v>
      </c>
      <c r="G185" s="47">
        <v>1792</v>
      </c>
      <c r="H185" s="74">
        <v>1928</v>
      </c>
      <c r="I185" s="47">
        <v>2001</v>
      </c>
      <c r="J185" s="9"/>
      <c r="K185" s="8"/>
      <c r="L185" s="8"/>
      <c r="M185" s="8"/>
      <c r="N185" s="8"/>
      <c r="O185" s="8"/>
      <c r="P185" s="8"/>
      <c r="Q185" s="8"/>
      <c r="R185" s="1"/>
      <c r="S185" s="1"/>
      <c r="T185" s="1"/>
      <c r="U185" s="1"/>
      <c r="V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s="7" customFormat="1" ht="54" customHeight="1">
      <c r="A186" s="104" t="s">
        <v>227</v>
      </c>
      <c r="B186" s="64" t="s">
        <v>42</v>
      </c>
      <c r="C186" s="64" t="s">
        <v>39</v>
      </c>
      <c r="D186" s="64" t="s">
        <v>17</v>
      </c>
      <c r="E186" s="64" t="s">
        <v>225</v>
      </c>
      <c r="F186" s="42"/>
      <c r="G186" s="47">
        <f>G187</f>
        <v>225.1</v>
      </c>
      <c r="H186" s="47">
        <f>H187</f>
        <v>256.1</v>
      </c>
      <c r="I186" s="47">
        <f>I187</f>
        <v>267.6</v>
      </c>
      <c r="J186" s="9"/>
      <c r="K186" s="8"/>
      <c r="L186" s="8"/>
      <c r="M186" s="8"/>
      <c r="N186" s="8"/>
      <c r="O186" s="8"/>
      <c r="P186" s="8"/>
      <c r="Q186" s="8"/>
      <c r="R186" s="1"/>
      <c r="S186" s="1"/>
      <c r="T186" s="1"/>
      <c r="U186" s="1"/>
      <c r="V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s="7" customFormat="1" ht="14.25" customHeight="1">
      <c r="A187" s="105" t="s">
        <v>142</v>
      </c>
      <c r="B187" s="64" t="s">
        <v>42</v>
      </c>
      <c r="C187" s="64" t="s">
        <v>39</v>
      </c>
      <c r="D187" s="64" t="s">
        <v>17</v>
      </c>
      <c r="E187" s="64" t="s">
        <v>225</v>
      </c>
      <c r="F187" s="42" t="s">
        <v>143</v>
      </c>
      <c r="G187" s="47">
        <v>225.1</v>
      </c>
      <c r="H187" s="74">
        <v>256.1</v>
      </c>
      <c r="I187" s="47">
        <v>267.6</v>
      </c>
      <c r="J187" s="9"/>
      <c r="K187" s="8"/>
      <c r="L187" s="8"/>
      <c r="M187" s="8"/>
      <c r="N187" s="8"/>
      <c r="O187" s="8"/>
      <c r="P187" s="8"/>
      <c r="Q187" s="8"/>
      <c r="R187" s="1"/>
      <c r="S187" s="1"/>
      <c r="T187" s="1"/>
      <c r="U187" s="1"/>
      <c r="V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s="7" customFormat="1" ht="56.25" customHeight="1">
      <c r="A188" s="104" t="s">
        <v>229</v>
      </c>
      <c r="B188" s="64" t="s">
        <v>42</v>
      </c>
      <c r="C188" s="64" t="s">
        <v>39</v>
      </c>
      <c r="D188" s="64" t="s">
        <v>17</v>
      </c>
      <c r="E188" s="64" t="s">
        <v>230</v>
      </c>
      <c r="F188" s="42"/>
      <c r="G188" s="47">
        <f>G190+G191+G189</f>
        <v>1454.7</v>
      </c>
      <c r="H188" s="47">
        <f>H190+H191+H189</f>
        <v>1731.3</v>
      </c>
      <c r="I188" s="47">
        <f>I190+I191+I189</f>
        <v>1823.8999999999999</v>
      </c>
      <c r="J188" s="9"/>
      <c r="K188" s="8"/>
      <c r="L188" s="8"/>
      <c r="M188" s="8"/>
      <c r="N188" s="8"/>
      <c r="O188" s="8"/>
      <c r="P188" s="8"/>
      <c r="Q188" s="8"/>
      <c r="R188" s="1"/>
      <c r="S188" s="1"/>
      <c r="T188" s="1"/>
      <c r="U188" s="1"/>
      <c r="V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s="7" customFormat="1" ht="29.25" customHeight="1">
      <c r="A189" s="106" t="s">
        <v>99</v>
      </c>
      <c r="B189" s="64" t="s">
        <v>42</v>
      </c>
      <c r="C189" s="64" t="s">
        <v>39</v>
      </c>
      <c r="D189" s="64" t="s">
        <v>17</v>
      </c>
      <c r="E189" s="64" t="s">
        <v>230</v>
      </c>
      <c r="F189" s="42" t="s">
        <v>98</v>
      </c>
      <c r="G189" s="47">
        <v>2.7</v>
      </c>
      <c r="H189" s="47">
        <v>3</v>
      </c>
      <c r="I189" s="47">
        <v>3</v>
      </c>
      <c r="J189" s="9"/>
      <c r="K189" s="8"/>
      <c r="L189" s="8"/>
      <c r="M189" s="8"/>
      <c r="N189" s="8"/>
      <c r="O189" s="8"/>
      <c r="P189" s="8"/>
      <c r="Q189" s="8"/>
      <c r="R189" s="1"/>
      <c r="S189" s="1"/>
      <c r="T189" s="1"/>
      <c r="U189" s="1"/>
      <c r="V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s="7" customFormat="1" ht="16.5" customHeight="1">
      <c r="A190" s="105" t="s">
        <v>142</v>
      </c>
      <c r="B190" s="64" t="s">
        <v>42</v>
      </c>
      <c r="C190" s="64" t="s">
        <v>39</v>
      </c>
      <c r="D190" s="64" t="s">
        <v>17</v>
      </c>
      <c r="E190" s="64" t="s">
        <v>230</v>
      </c>
      <c r="F190" s="42" t="s">
        <v>143</v>
      </c>
      <c r="G190" s="47">
        <v>912</v>
      </c>
      <c r="H190" s="74">
        <v>1110.5</v>
      </c>
      <c r="I190" s="47">
        <v>1160.6</v>
      </c>
      <c r="J190" s="9"/>
      <c r="K190" s="8"/>
      <c r="L190" s="8"/>
      <c r="M190" s="8"/>
      <c r="N190" s="8"/>
      <c r="O190" s="8"/>
      <c r="P190" s="8"/>
      <c r="Q190" s="8"/>
      <c r="R190" s="1"/>
      <c r="S190" s="1"/>
      <c r="T190" s="1"/>
      <c r="U190" s="1"/>
      <c r="V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s="7" customFormat="1" ht="26.25" customHeight="1">
      <c r="A191" s="104" t="s">
        <v>172</v>
      </c>
      <c r="B191" s="64" t="s">
        <v>42</v>
      </c>
      <c r="C191" s="64" t="s">
        <v>39</v>
      </c>
      <c r="D191" s="64" t="s">
        <v>17</v>
      </c>
      <c r="E191" s="64" t="s">
        <v>230</v>
      </c>
      <c r="F191" s="42" t="s">
        <v>171</v>
      </c>
      <c r="G191" s="47">
        <v>540</v>
      </c>
      <c r="H191" s="74">
        <v>617.8</v>
      </c>
      <c r="I191" s="47">
        <v>660.3</v>
      </c>
      <c r="J191" s="9"/>
      <c r="K191" s="8"/>
      <c r="L191" s="8"/>
      <c r="M191" s="8"/>
      <c r="N191" s="8"/>
      <c r="O191" s="8"/>
      <c r="P191" s="8"/>
      <c r="Q191" s="8"/>
      <c r="R191" s="1"/>
      <c r="S191" s="1"/>
      <c r="T191" s="1"/>
      <c r="U191" s="1"/>
      <c r="V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s="7" customFormat="1" ht="58.5" customHeight="1">
      <c r="A192" s="104" t="s">
        <v>232</v>
      </c>
      <c r="B192" s="64" t="s">
        <v>42</v>
      </c>
      <c r="C192" s="64" t="s">
        <v>39</v>
      </c>
      <c r="D192" s="64" t="s">
        <v>17</v>
      </c>
      <c r="E192" s="64" t="s">
        <v>231</v>
      </c>
      <c r="F192" s="42"/>
      <c r="G192" s="47">
        <f>G193+G194</f>
        <v>460.3</v>
      </c>
      <c r="H192" s="47">
        <f>H193+H194</f>
        <v>454.8</v>
      </c>
      <c r="I192" s="47">
        <f>I193+I194</f>
        <v>451.1</v>
      </c>
      <c r="J192" s="9"/>
      <c r="K192" s="8"/>
      <c r="L192" s="8"/>
      <c r="M192" s="8"/>
      <c r="N192" s="8"/>
      <c r="O192" s="8"/>
      <c r="P192" s="8"/>
      <c r="Q192" s="8"/>
      <c r="R192" s="1"/>
      <c r="S192" s="1"/>
      <c r="T192" s="1"/>
      <c r="U192" s="1"/>
      <c r="V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s="7" customFormat="1" ht="14.25" customHeight="1">
      <c r="A193" s="105" t="s">
        <v>142</v>
      </c>
      <c r="B193" s="64" t="s">
        <v>42</v>
      </c>
      <c r="C193" s="64" t="s">
        <v>39</v>
      </c>
      <c r="D193" s="64" t="s">
        <v>17</v>
      </c>
      <c r="E193" s="64" t="s">
        <v>231</v>
      </c>
      <c r="F193" s="42" t="s">
        <v>143</v>
      </c>
      <c r="G193" s="47">
        <v>428.3</v>
      </c>
      <c r="H193" s="74">
        <v>414.8</v>
      </c>
      <c r="I193" s="47">
        <v>411.1</v>
      </c>
      <c r="J193" s="9"/>
      <c r="K193" s="8"/>
      <c r="L193" s="8"/>
      <c r="M193" s="8"/>
      <c r="N193" s="8"/>
      <c r="O193" s="8"/>
      <c r="P193" s="8"/>
      <c r="Q193" s="8"/>
      <c r="R193" s="1"/>
      <c r="S193" s="1"/>
      <c r="T193" s="1"/>
      <c r="U193" s="1"/>
      <c r="V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s="7" customFormat="1" ht="30.75" customHeight="1">
      <c r="A194" s="104" t="s">
        <v>172</v>
      </c>
      <c r="B194" s="64" t="s">
        <v>42</v>
      </c>
      <c r="C194" s="64" t="s">
        <v>39</v>
      </c>
      <c r="D194" s="64" t="s">
        <v>17</v>
      </c>
      <c r="E194" s="64" t="s">
        <v>231</v>
      </c>
      <c r="F194" s="42" t="s">
        <v>171</v>
      </c>
      <c r="G194" s="47">
        <v>32</v>
      </c>
      <c r="H194" s="47">
        <v>40</v>
      </c>
      <c r="I194" s="47">
        <v>40</v>
      </c>
      <c r="J194" s="9"/>
      <c r="K194" s="8"/>
      <c r="L194" s="8"/>
      <c r="M194" s="8"/>
      <c r="N194" s="8"/>
      <c r="O194" s="8"/>
      <c r="P194" s="8"/>
      <c r="Q194" s="8"/>
      <c r="R194" s="1"/>
      <c r="S194" s="1"/>
      <c r="T194" s="1"/>
      <c r="U194" s="1"/>
      <c r="V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s="7" customFormat="1" ht="51" customHeight="1">
      <c r="A195" s="104" t="s">
        <v>234</v>
      </c>
      <c r="B195" s="64" t="s">
        <v>42</v>
      </c>
      <c r="C195" s="64" t="s">
        <v>39</v>
      </c>
      <c r="D195" s="64" t="s">
        <v>17</v>
      </c>
      <c r="E195" s="64" t="s">
        <v>233</v>
      </c>
      <c r="F195" s="42"/>
      <c r="G195" s="47">
        <f>G196</f>
        <v>1</v>
      </c>
      <c r="H195" s="47">
        <f>H196</f>
        <v>1</v>
      </c>
      <c r="I195" s="47">
        <f>I196</f>
        <v>1</v>
      </c>
      <c r="J195" s="9"/>
      <c r="K195" s="8"/>
      <c r="L195" s="8"/>
      <c r="M195" s="8"/>
      <c r="N195" s="8"/>
      <c r="O195" s="8"/>
      <c r="P195" s="8"/>
      <c r="Q195" s="8"/>
      <c r="R195" s="1"/>
      <c r="S195" s="1"/>
      <c r="T195" s="1"/>
      <c r="U195" s="1"/>
      <c r="V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s="7" customFormat="1" ht="14.25" customHeight="1">
      <c r="A196" s="105" t="s">
        <v>142</v>
      </c>
      <c r="B196" s="64" t="s">
        <v>42</v>
      </c>
      <c r="C196" s="64" t="s">
        <v>39</v>
      </c>
      <c r="D196" s="64" t="s">
        <v>17</v>
      </c>
      <c r="E196" s="64" t="s">
        <v>233</v>
      </c>
      <c r="F196" s="42" t="s">
        <v>143</v>
      </c>
      <c r="G196" s="47">
        <v>1</v>
      </c>
      <c r="H196" s="47">
        <v>1</v>
      </c>
      <c r="I196" s="47">
        <v>1</v>
      </c>
      <c r="J196" s="9"/>
      <c r="K196" s="8"/>
      <c r="L196" s="8"/>
      <c r="M196" s="8"/>
      <c r="N196" s="8"/>
      <c r="O196" s="8"/>
      <c r="P196" s="8"/>
      <c r="Q196" s="8"/>
      <c r="R196" s="1"/>
      <c r="S196" s="1"/>
      <c r="T196" s="1"/>
      <c r="U196" s="1"/>
      <c r="V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s="19" customFormat="1" ht="27" customHeight="1">
      <c r="A197" s="104" t="s">
        <v>236</v>
      </c>
      <c r="B197" s="64" t="s">
        <v>42</v>
      </c>
      <c r="C197" s="64" t="s">
        <v>39</v>
      </c>
      <c r="D197" s="64" t="s">
        <v>17</v>
      </c>
      <c r="E197" s="64" t="s">
        <v>235</v>
      </c>
      <c r="F197" s="42"/>
      <c r="G197" s="47">
        <f>G199+G200+G198</f>
        <v>7112.9</v>
      </c>
      <c r="H197" s="47">
        <f>H199+H200+H198</f>
        <v>8288.2</v>
      </c>
      <c r="I197" s="47">
        <f>I199+I200+I198</f>
        <v>8838.9</v>
      </c>
      <c r="J197" s="9"/>
      <c r="K197" s="8"/>
      <c r="L197" s="8"/>
      <c r="M197" s="8"/>
      <c r="N197" s="8"/>
      <c r="O197" s="8"/>
      <c r="P197" s="8"/>
      <c r="Q197" s="8"/>
      <c r="R197" s="1"/>
      <c r="S197" s="1"/>
      <c r="T197" s="1"/>
      <c r="U197" s="1"/>
      <c r="V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s="19" customFormat="1" ht="27" customHeight="1">
      <c r="A198" s="106" t="s">
        <v>99</v>
      </c>
      <c r="B198" s="64" t="s">
        <v>42</v>
      </c>
      <c r="C198" s="64" t="s">
        <v>39</v>
      </c>
      <c r="D198" s="64" t="s">
        <v>17</v>
      </c>
      <c r="E198" s="64" t="s">
        <v>235</v>
      </c>
      <c r="F198" s="42" t="s">
        <v>98</v>
      </c>
      <c r="G198" s="47">
        <v>80</v>
      </c>
      <c r="H198" s="47">
        <v>82</v>
      </c>
      <c r="I198" s="47">
        <v>85</v>
      </c>
      <c r="J198" s="9"/>
      <c r="K198" s="8"/>
      <c r="L198" s="8"/>
      <c r="M198" s="8"/>
      <c r="N198" s="8"/>
      <c r="O198" s="8"/>
      <c r="P198" s="8"/>
      <c r="Q198" s="8"/>
      <c r="R198" s="1"/>
      <c r="S198" s="1"/>
      <c r="T198" s="1"/>
      <c r="U198" s="1"/>
      <c r="V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s="19" customFormat="1" ht="15" customHeight="1">
      <c r="A199" s="105" t="s">
        <v>142</v>
      </c>
      <c r="B199" s="64" t="s">
        <v>42</v>
      </c>
      <c r="C199" s="64" t="s">
        <v>39</v>
      </c>
      <c r="D199" s="64" t="s">
        <v>17</v>
      </c>
      <c r="E199" s="64" t="s">
        <v>235</v>
      </c>
      <c r="F199" s="42" t="s">
        <v>143</v>
      </c>
      <c r="G199" s="47">
        <v>6858.4</v>
      </c>
      <c r="H199" s="74">
        <v>7899.6</v>
      </c>
      <c r="I199" s="47">
        <v>8255.8</v>
      </c>
      <c r="J199" s="9"/>
      <c r="K199" s="8"/>
      <c r="L199" s="8"/>
      <c r="M199" s="8"/>
      <c r="N199" s="8"/>
      <c r="O199" s="8"/>
      <c r="P199" s="8"/>
      <c r="Q199" s="8"/>
      <c r="R199" s="1"/>
      <c r="S199" s="1"/>
      <c r="T199" s="1"/>
      <c r="U199" s="1"/>
      <c r="V199" s="1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s="19" customFormat="1" ht="29.25" customHeight="1">
      <c r="A200" s="104" t="s">
        <v>172</v>
      </c>
      <c r="B200" s="64" t="s">
        <v>42</v>
      </c>
      <c r="C200" s="64" t="s">
        <v>39</v>
      </c>
      <c r="D200" s="64" t="s">
        <v>17</v>
      </c>
      <c r="E200" s="64" t="s">
        <v>235</v>
      </c>
      <c r="F200" s="42" t="s">
        <v>171</v>
      </c>
      <c r="G200" s="47">
        <v>174.5</v>
      </c>
      <c r="H200" s="74">
        <v>306.6</v>
      </c>
      <c r="I200" s="47">
        <v>498.1</v>
      </c>
      <c r="J200" s="9"/>
      <c r="K200" s="8"/>
      <c r="L200" s="8"/>
      <c r="M200" s="8"/>
      <c r="N200" s="8"/>
      <c r="O200" s="8"/>
      <c r="P200" s="8"/>
      <c r="Q200" s="8"/>
      <c r="R200" s="1"/>
      <c r="S200" s="1"/>
      <c r="T200" s="1"/>
      <c r="U200" s="1"/>
      <c r="V200" s="1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17" ht="37.5" customHeight="1">
      <c r="A201" s="104" t="s">
        <v>238</v>
      </c>
      <c r="B201" s="64" t="s">
        <v>42</v>
      </c>
      <c r="C201" s="64" t="s">
        <v>39</v>
      </c>
      <c r="D201" s="64" t="s">
        <v>17</v>
      </c>
      <c r="E201" s="64" t="s">
        <v>237</v>
      </c>
      <c r="F201" s="42"/>
      <c r="G201" s="47">
        <f>G202</f>
        <v>77.3</v>
      </c>
      <c r="H201" s="47">
        <f>H202</f>
        <v>447.3</v>
      </c>
      <c r="I201" s="47">
        <f>I202</f>
        <v>447.3</v>
      </c>
      <c r="J201" s="9"/>
      <c r="K201" s="8"/>
      <c r="L201" s="8"/>
      <c r="M201" s="8"/>
      <c r="N201" s="8"/>
      <c r="O201" s="8"/>
      <c r="P201" s="8"/>
      <c r="Q201" s="8"/>
    </row>
    <row r="202" spans="1:17" ht="14.25" customHeight="1">
      <c r="A202" s="105" t="s">
        <v>142</v>
      </c>
      <c r="B202" s="64" t="s">
        <v>42</v>
      </c>
      <c r="C202" s="64" t="s">
        <v>39</v>
      </c>
      <c r="D202" s="64" t="s">
        <v>17</v>
      </c>
      <c r="E202" s="64" t="s">
        <v>237</v>
      </c>
      <c r="F202" s="42" t="s">
        <v>143</v>
      </c>
      <c r="G202" s="47">
        <v>77.3</v>
      </c>
      <c r="H202" s="47">
        <v>447.3</v>
      </c>
      <c r="I202" s="47">
        <v>447.3</v>
      </c>
      <c r="J202" s="9"/>
      <c r="K202" s="8"/>
      <c r="L202" s="8"/>
      <c r="M202" s="8"/>
      <c r="N202" s="8"/>
      <c r="O202" s="8"/>
      <c r="P202" s="8"/>
      <c r="Q202" s="8"/>
    </row>
    <row r="203" spans="1:17" ht="63.75" customHeight="1">
      <c r="A203" s="104" t="s">
        <v>241</v>
      </c>
      <c r="B203" s="64" t="s">
        <v>42</v>
      </c>
      <c r="C203" s="64" t="s">
        <v>39</v>
      </c>
      <c r="D203" s="64" t="s">
        <v>17</v>
      </c>
      <c r="E203" s="64" t="s">
        <v>239</v>
      </c>
      <c r="F203" s="42"/>
      <c r="G203" s="47">
        <f>G204</f>
        <v>2</v>
      </c>
      <c r="H203" s="47">
        <f>H204</f>
        <v>19</v>
      </c>
      <c r="I203" s="47">
        <f>I204</f>
        <v>19</v>
      </c>
      <c r="J203" s="9"/>
      <c r="K203" s="8"/>
      <c r="L203" s="8"/>
      <c r="M203" s="8"/>
      <c r="N203" s="8"/>
      <c r="O203" s="8"/>
      <c r="P203" s="8"/>
      <c r="Q203" s="8"/>
    </row>
    <row r="204" spans="1:17" ht="16.5" customHeight="1">
      <c r="A204" s="105" t="s">
        <v>142</v>
      </c>
      <c r="B204" s="64" t="s">
        <v>42</v>
      </c>
      <c r="C204" s="64" t="s">
        <v>39</v>
      </c>
      <c r="D204" s="64" t="s">
        <v>17</v>
      </c>
      <c r="E204" s="64" t="s">
        <v>239</v>
      </c>
      <c r="F204" s="42" t="s">
        <v>143</v>
      </c>
      <c r="G204" s="47">
        <v>2</v>
      </c>
      <c r="H204" s="74">
        <v>19</v>
      </c>
      <c r="I204" s="47">
        <v>19</v>
      </c>
      <c r="J204" s="9"/>
      <c r="K204" s="8"/>
      <c r="L204" s="8"/>
      <c r="M204" s="8"/>
      <c r="N204" s="8"/>
      <c r="O204" s="8"/>
      <c r="P204" s="8"/>
      <c r="Q204" s="8"/>
    </row>
    <row r="205" spans="1:17" ht="50.25" customHeight="1">
      <c r="A205" s="104" t="s">
        <v>242</v>
      </c>
      <c r="B205" s="64" t="s">
        <v>42</v>
      </c>
      <c r="C205" s="64" t="s">
        <v>39</v>
      </c>
      <c r="D205" s="64" t="s">
        <v>17</v>
      </c>
      <c r="E205" s="64" t="s">
        <v>240</v>
      </c>
      <c r="F205" s="42"/>
      <c r="G205" s="47">
        <f>G206</f>
        <v>1</v>
      </c>
      <c r="H205" s="47">
        <f>H206</f>
        <v>51</v>
      </c>
      <c r="I205" s="47"/>
      <c r="J205" s="9"/>
      <c r="K205" s="8"/>
      <c r="L205" s="8"/>
      <c r="M205" s="8"/>
      <c r="N205" s="8"/>
      <c r="O205" s="8"/>
      <c r="P205" s="8"/>
      <c r="Q205" s="8"/>
    </row>
    <row r="206" spans="1:17" ht="14.25" customHeight="1">
      <c r="A206" s="105" t="s">
        <v>142</v>
      </c>
      <c r="B206" s="64" t="s">
        <v>42</v>
      </c>
      <c r="C206" s="64" t="s">
        <v>39</v>
      </c>
      <c r="D206" s="64" t="s">
        <v>17</v>
      </c>
      <c r="E206" s="64" t="s">
        <v>240</v>
      </c>
      <c r="F206" s="42" t="s">
        <v>143</v>
      </c>
      <c r="G206" s="47">
        <v>1</v>
      </c>
      <c r="H206" s="74">
        <v>51</v>
      </c>
      <c r="I206" s="47"/>
      <c r="J206" s="9"/>
      <c r="K206" s="8"/>
      <c r="L206" s="8"/>
      <c r="M206" s="8"/>
      <c r="N206" s="8"/>
      <c r="O206" s="8"/>
      <c r="P206" s="8"/>
      <c r="Q206" s="8"/>
    </row>
    <row r="207" spans="1:17" ht="14.25" customHeight="1">
      <c r="A207" s="104" t="s">
        <v>244</v>
      </c>
      <c r="B207" s="64" t="s">
        <v>42</v>
      </c>
      <c r="C207" s="64" t="s">
        <v>39</v>
      </c>
      <c r="D207" s="64" t="s">
        <v>17</v>
      </c>
      <c r="E207" s="64" t="s">
        <v>243</v>
      </c>
      <c r="F207" s="42"/>
      <c r="G207" s="47">
        <f>G208</f>
        <v>2156.2</v>
      </c>
      <c r="H207" s="47">
        <f>H208</f>
        <v>2698.2</v>
      </c>
      <c r="I207" s="47">
        <f>I208</f>
        <v>2710.2</v>
      </c>
      <c r="J207" s="9"/>
      <c r="K207" s="8"/>
      <c r="L207" s="8"/>
      <c r="M207" s="8"/>
      <c r="N207" s="8"/>
      <c r="O207" s="8"/>
      <c r="P207" s="8"/>
      <c r="Q207" s="8"/>
    </row>
    <row r="208" spans="1:17" ht="12" customHeight="1">
      <c r="A208" s="105" t="s">
        <v>142</v>
      </c>
      <c r="B208" s="64" t="s">
        <v>42</v>
      </c>
      <c r="C208" s="64" t="s">
        <v>39</v>
      </c>
      <c r="D208" s="64" t="s">
        <v>17</v>
      </c>
      <c r="E208" s="64" t="s">
        <v>243</v>
      </c>
      <c r="F208" s="42" t="s">
        <v>143</v>
      </c>
      <c r="G208" s="47">
        <v>2156.2</v>
      </c>
      <c r="H208" s="74">
        <v>2698.2</v>
      </c>
      <c r="I208" s="47">
        <v>2710.2</v>
      </c>
      <c r="J208" s="9"/>
      <c r="K208" s="8"/>
      <c r="L208" s="8"/>
      <c r="M208" s="8"/>
      <c r="N208" s="8"/>
      <c r="O208" s="8"/>
      <c r="P208" s="8"/>
      <c r="Q208" s="8"/>
    </row>
    <row r="209" spans="1:17" ht="17.25" customHeight="1">
      <c r="A209" s="104" t="s">
        <v>246</v>
      </c>
      <c r="B209" s="64" t="s">
        <v>42</v>
      </c>
      <c r="C209" s="64" t="s">
        <v>39</v>
      </c>
      <c r="D209" s="64" t="s">
        <v>17</v>
      </c>
      <c r="E209" s="64" t="s">
        <v>245</v>
      </c>
      <c r="F209" s="42"/>
      <c r="G209" s="47">
        <f>G211+G212+G210</f>
        <v>8387.800000000001</v>
      </c>
      <c r="H209" s="47">
        <f>H211+H212+H210</f>
        <v>9597.8</v>
      </c>
      <c r="I209" s="47">
        <f>I211+I212+I210</f>
        <v>10107.1</v>
      </c>
      <c r="J209" s="9"/>
      <c r="K209" s="8"/>
      <c r="L209" s="8"/>
      <c r="M209" s="8"/>
      <c r="N209" s="8"/>
      <c r="O209" s="8"/>
      <c r="P209" s="8"/>
      <c r="Q209" s="8"/>
    </row>
    <row r="210" spans="1:17" ht="26.25" customHeight="1">
      <c r="A210" s="106" t="s">
        <v>99</v>
      </c>
      <c r="B210" s="64" t="s">
        <v>42</v>
      </c>
      <c r="C210" s="64" t="s">
        <v>39</v>
      </c>
      <c r="D210" s="64" t="s">
        <v>17</v>
      </c>
      <c r="E210" s="64" t="s">
        <v>245</v>
      </c>
      <c r="F210" s="42" t="s">
        <v>98</v>
      </c>
      <c r="G210" s="47">
        <v>100</v>
      </c>
      <c r="H210" s="47">
        <v>105</v>
      </c>
      <c r="I210" s="47">
        <v>107</v>
      </c>
      <c r="J210" s="9"/>
      <c r="K210" s="8"/>
      <c r="L210" s="8"/>
      <c r="M210" s="8"/>
      <c r="N210" s="8"/>
      <c r="O210" s="8"/>
      <c r="P210" s="8"/>
      <c r="Q210" s="8"/>
    </row>
    <row r="211" spans="1:17" ht="15.75" customHeight="1">
      <c r="A211" s="105" t="s">
        <v>142</v>
      </c>
      <c r="B211" s="64" t="s">
        <v>42</v>
      </c>
      <c r="C211" s="64" t="s">
        <v>39</v>
      </c>
      <c r="D211" s="64" t="s">
        <v>17</v>
      </c>
      <c r="E211" s="64" t="s">
        <v>245</v>
      </c>
      <c r="F211" s="42" t="s">
        <v>143</v>
      </c>
      <c r="G211" s="47">
        <v>7878.6</v>
      </c>
      <c r="H211" s="74">
        <v>8956.8</v>
      </c>
      <c r="I211" s="47">
        <v>9362.6</v>
      </c>
      <c r="J211" s="9"/>
      <c r="K211" s="8"/>
      <c r="L211" s="8"/>
      <c r="M211" s="8"/>
      <c r="N211" s="8"/>
      <c r="O211" s="8"/>
      <c r="P211" s="8"/>
      <c r="Q211" s="8"/>
    </row>
    <row r="212" spans="1:17" ht="28.5" customHeight="1">
      <c r="A212" s="104" t="s">
        <v>172</v>
      </c>
      <c r="B212" s="64" t="s">
        <v>42</v>
      </c>
      <c r="C212" s="64" t="s">
        <v>39</v>
      </c>
      <c r="D212" s="64" t="s">
        <v>17</v>
      </c>
      <c r="E212" s="64" t="s">
        <v>245</v>
      </c>
      <c r="F212" s="42" t="s">
        <v>171</v>
      </c>
      <c r="G212" s="47">
        <v>409.2</v>
      </c>
      <c r="H212" s="47">
        <v>536</v>
      </c>
      <c r="I212" s="47">
        <v>637.5</v>
      </c>
      <c r="J212" s="9"/>
      <c r="K212" s="8"/>
      <c r="L212" s="8"/>
      <c r="M212" s="8"/>
      <c r="N212" s="8"/>
      <c r="O212" s="8"/>
      <c r="P212" s="8"/>
      <c r="Q212" s="8"/>
    </row>
    <row r="213" spans="1:17" ht="17.25" customHeight="1">
      <c r="A213" s="104" t="s">
        <v>248</v>
      </c>
      <c r="B213" s="64" t="s">
        <v>42</v>
      </c>
      <c r="C213" s="64" t="s">
        <v>39</v>
      </c>
      <c r="D213" s="64" t="s">
        <v>17</v>
      </c>
      <c r="E213" s="64" t="s">
        <v>247</v>
      </c>
      <c r="F213" s="42"/>
      <c r="G213" s="47">
        <f>G215+G216+G214</f>
        <v>429.4</v>
      </c>
      <c r="H213" s="47">
        <f>H215+H216+H214</f>
        <v>464.7</v>
      </c>
      <c r="I213" s="47">
        <f>I215+I216+I214</f>
        <v>453.59999999999997</v>
      </c>
      <c r="J213" s="9"/>
      <c r="K213" s="8"/>
      <c r="L213" s="8"/>
      <c r="M213" s="8"/>
      <c r="N213" s="8"/>
      <c r="O213" s="8"/>
      <c r="P213" s="8"/>
      <c r="Q213" s="8"/>
    </row>
    <row r="214" spans="1:17" ht="31.5" customHeight="1">
      <c r="A214" s="106" t="s">
        <v>99</v>
      </c>
      <c r="B214" s="64" t="s">
        <v>42</v>
      </c>
      <c r="C214" s="64" t="s">
        <v>39</v>
      </c>
      <c r="D214" s="64" t="s">
        <v>17</v>
      </c>
      <c r="E214" s="64" t="s">
        <v>247</v>
      </c>
      <c r="F214" s="42" t="s">
        <v>98</v>
      </c>
      <c r="G214" s="47">
        <v>8</v>
      </c>
      <c r="H214" s="47">
        <v>8</v>
      </c>
      <c r="I214" s="47">
        <v>7</v>
      </c>
      <c r="J214" s="9"/>
      <c r="K214" s="8"/>
      <c r="L214" s="8"/>
      <c r="M214" s="8"/>
      <c r="N214" s="8"/>
      <c r="O214" s="8"/>
      <c r="P214" s="8"/>
      <c r="Q214" s="8"/>
    </row>
    <row r="215" spans="1:17" ht="14.25" customHeight="1">
      <c r="A215" s="105" t="s">
        <v>142</v>
      </c>
      <c r="B215" s="64" t="s">
        <v>42</v>
      </c>
      <c r="C215" s="64" t="s">
        <v>39</v>
      </c>
      <c r="D215" s="64" t="s">
        <v>17</v>
      </c>
      <c r="E215" s="64" t="s">
        <v>247</v>
      </c>
      <c r="F215" s="42" t="s">
        <v>143</v>
      </c>
      <c r="G215" s="47">
        <v>421.4</v>
      </c>
      <c r="H215" s="47">
        <v>447.3</v>
      </c>
      <c r="I215" s="47">
        <v>437.2</v>
      </c>
      <c r="J215" s="9"/>
      <c r="K215" s="8"/>
      <c r="L215" s="8"/>
      <c r="M215" s="8"/>
      <c r="N215" s="8"/>
      <c r="O215" s="8"/>
      <c r="P215" s="8"/>
      <c r="Q215" s="8"/>
    </row>
    <row r="216" spans="1:17" ht="26.25" customHeight="1">
      <c r="A216" s="104" t="s">
        <v>172</v>
      </c>
      <c r="B216" s="64" t="s">
        <v>42</v>
      </c>
      <c r="C216" s="64" t="s">
        <v>39</v>
      </c>
      <c r="D216" s="64" t="s">
        <v>17</v>
      </c>
      <c r="E216" s="64" t="s">
        <v>247</v>
      </c>
      <c r="F216" s="42" t="s">
        <v>171</v>
      </c>
      <c r="G216" s="47">
        <v>0</v>
      </c>
      <c r="H216" s="47">
        <v>9.4</v>
      </c>
      <c r="I216" s="47">
        <v>9.4</v>
      </c>
      <c r="J216" s="9"/>
      <c r="K216" s="8"/>
      <c r="L216" s="8"/>
      <c r="M216" s="8"/>
      <c r="N216" s="8"/>
      <c r="O216" s="8"/>
      <c r="P216" s="8"/>
      <c r="Q216" s="8"/>
    </row>
    <row r="217" spans="1:17" ht="29.25" customHeight="1">
      <c r="A217" s="104" t="s">
        <v>249</v>
      </c>
      <c r="B217" s="64" t="s">
        <v>42</v>
      </c>
      <c r="C217" s="64" t="s">
        <v>39</v>
      </c>
      <c r="D217" s="64" t="s">
        <v>17</v>
      </c>
      <c r="E217" s="64" t="s">
        <v>228</v>
      </c>
      <c r="F217" s="42"/>
      <c r="G217" s="47">
        <f>G218+G219</f>
        <v>421.6</v>
      </c>
      <c r="H217" s="47">
        <f>H218+H219</f>
        <v>467.1</v>
      </c>
      <c r="I217" s="47">
        <f>I218+I219</f>
        <v>502.9</v>
      </c>
      <c r="J217" s="9"/>
      <c r="K217" s="8"/>
      <c r="L217" s="8"/>
      <c r="M217" s="8"/>
      <c r="N217" s="8"/>
      <c r="O217" s="8"/>
      <c r="P217" s="8"/>
      <c r="Q217" s="8"/>
    </row>
    <row r="218" spans="1:17" ht="26.25" customHeight="1">
      <c r="A218" s="106" t="s">
        <v>99</v>
      </c>
      <c r="B218" s="64" t="s">
        <v>42</v>
      </c>
      <c r="C218" s="64" t="s">
        <v>39</v>
      </c>
      <c r="D218" s="64" t="s">
        <v>17</v>
      </c>
      <c r="E218" s="64" t="s">
        <v>228</v>
      </c>
      <c r="F218" s="42" t="s">
        <v>98</v>
      </c>
      <c r="G218" s="47">
        <v>4</v>
      </c>
      <c r="H218" s="47">
        <v>4</v>
      </c>
      <c r="I218" s="47">
        <v>5</v>
      </c>
      <c r="J218" s="9"/>
      <c r="K218" s="8"/>
      <c r="L218" s="8"/>
      <c r="M218" s="8"/>
      <c r="N218" s="8"/>
      <c r="O218" s="8"/>
      <c r="P218" s="8"/>
      <c r="Q218" s="8"/>
    </row>
    <row r="219" spans="1:17" ht="18.75" customHeight="1">
      <c r="A219" s="105" t="s">
        <v>142</v>
      </c>
      <c r="B219" s="64" t="s">
        <v>42</v>
      </c>
      <c r="C219" s="64" t="s">
        <v>39</v>
      </c>
      <c r="D219" s="64" t="s">
        <v>17</v>
      </c>
      <c r="E219" s="64" t="s">
        <v>228</v>
      </c>
      <c r="F219" s="42" t="s">
        <v>143</v>
      </c>
      <c r="G219" s="47">
        <v>417.6</v>
      </c>
      <c r="H219" s="47">
        <v>463.1</v>
      </c>
      <c r="I219" s="47">
        <v>497.9</v>
      </c>
      <c r="J219" s="9"/>
      <c r="K219" s="8"/>
      <c r="L219" s="8"/>
      <c r="M219" s="8"/>
      <c r="N219" s="8"/>
      <c r="O219" s="8"/>
      <c r="P219" s="8"/>
      <c r="Q219" s="8"/>
    </row>
    <row r="220" spans="1:17" ht="14.25" customHeight="1">
      <c r="A220" s="53" t="s">
        <v>41</v>
      </c>
      <c r="B220" s="54" t="s">
        <v>42</v>
      </c>
      <c r="C220" s="54" t="s">
        <v>45</v>
      </c>
      <c r="D220" s="54" t="s">
        <v>34</v>
      </c>
      <c r="E220" s="54"/>
      <c r="F220" s="55"/>
      <c r="G220" s="62">
        <f>G223</f>
        <v>2909.1</v>
      </c>
      <c r="H220" s="62">
        <f>H223</f>
        <v>2909.2999999999997</v>
      </c>
      <c r="I220" s="62">
        <f>I223</f>
        <v>2909.2999999999997</v>
      </c>
      <c r="J220" s="9"/>
      <c r="K220" s="8"/>
      <c r="L220" s="8"/>
      <c r="M220" s="8"/>
      <c r="N220" s="8"/>
      <c r="O220" s="8"/>
      <c r="P220" s="8"/>
      <c r="Q220" s="8"/>
    </row>
    <row r="221" spans="1:17" ht="14.25" customHeight="1">
      <c r="A221" s="44" t="s">
        <v>219</v>
      </c>
      <c r="B221" s="64" t="s">
        <v>42</v>
      </c>
      <c r="C221" s="64" t="s">
        <v>39</v>
      </c>
      <c r="D221" s="64" t="s">
        <v>34</v>
      </c>
      <c r="E221" s="64" t="s">
        <v>217</v>
      </c>
      <c r="F221" s="55"/>
      <c r="G221" s="47">
        <f aca="true" t="shared" si="8" ref="G221:I222">G222</f>
        <v>2909.1</v>
      </c>
      <c r="H221" s="47">
        <f t="shared" si="8"/>
        <v>2909.2999999999997</v>
      </c>
      <c r="I221" s="47">
        <f t="shared" si="8"/>
        <v>2909.2999999999997</v>
      </c>
      <c r="J221" s="9"/>
      <c r="K221" s="8"/>
      <c r="L221" s="8"/>
      <c r="M221" s="8"/>
      <c r="N221" s="8"/>
      <c r="O221" s="8"/>
      <c r="P221" s="8"/>
      <c r="Q221" s="8"/>
    </row>
    <row r="222" spans="1:17" ht="14.25" customHeight="1">
      <c r="A222" s="39" t="s">
        <v>220</v>
      </c>
      <c r="B222" s="64" t="s">
        <v>42</v>
      </c>
      <c r="C222" s="64" t="s">
        <v>39</v>
      </c>
      <c r="D222" s="64" t="s">
        <v>34</v>
      </c>
      <c r="E222" s="64" t="s">
        <v>218</v>
      </c>
      <c r="F222" s="55"/>
      <c r="G222" s="47">
        <f t="shared" si="8"/>
        <v>2909.1</v>
      </c>
      <c r="H222" s="47">
        <f t="shared" si="8"/>
        <v>2909.2999999999997</v>
      </c>
      <c r="I222" s="47">
        <f t="shared" si="8"/>
        <v>2909.2999999999997</v>
      </c>
      <c r="J222" s="9"/>
      <c r="K222" s="8"/>
      <c r="L222" s="8"/>
      <c r="M222" s="8"/>
      <c r="N222" s="8"/>
      <c r="O222" s="8"/>
      <c r="P222" s="8"/>
      <c r="Q222" s="8"/>
    </row>
    <row r="223" spans="1:37" s="7" customFormat="1" ht="29.25" customHeight="1">
      <c r="A223" s="106" t="s">
        <v>106</v>
      </c>
      <c r="B223" s="64" t="s">
        <v>42</v>
      </c>
      <c r="C223" s="64" t="s">
        <v>39</v>
      </c>
      <c r="D223" s="64" t="s">
        <v>34</v>
      </c>
      <c r="E223" s="64" t="s">
        <v>250</v>
      </c>
      <c r="F223" s="42"/>
      <c r="G223" s="47">
        <f>G224+G225+G226</f>
        <v>2909.1</v>
      </c>
      <c r="H223" s="47">
        <f>H224+H225</f>
        <v>2909.2999999999997</v>
      </c>
      <c r="I223" s="47">
        <f>I224+I225</f>
        <v>2909.2999999999997</v>
      </c>
      <c r="J223" s="21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  <c r="V223" s="23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s="7" customFormat="1" ht="18.75" customHeight="1">
      <c r="A224" s="104" t="s">
        <v>94</v>
      </c>
      <c r="B224" s="64" t="s">
        <v>42</v>
      </c>
      <c r="C224" s="64" t="s">
        <v>39</v>
      </c>
      <c r="D224" s="64" t="s">
        <v>34</v>
      </c>
      <c r="E224" s="64" t="s">
        <v>250</v>
      </c>
      <c r="F224" s="42" t="s">
        <v>93</v>
      </c>
      <c r="G224" s="47">
        <v>2480.5</v>
      </c>
      <c r="H224" s="47">
        <v>2474.1</v>
      </c>
      <c r="I224" s="47">
        <v>2474.1</v>
      </c>
      <c r="J224" s="21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  <c r="V224" s="23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s="7" customFormat="1" ht="27" customHeight="1">
      <c r="A225" s="104" t="s">
        <v>99</v>
      </c>
      <c r="B225" s="64" t="s">
        <v>42</v>
      </c>
      <c r="C225" s="64" t="s">
        <v>39</v>
      </c>
      <c r="D225" s="64" t="s">
        <v>34</v>
      </c>
      <c r="E225" s="64" t="s">
        <v>250</v>
      </c>
      <c r="F225" s="42" t="s">
        <v>98</v>
      </c>
      <c r="G225" s="47">
        <v>428.6</v>
      </c>
      <c r="H225" s="47">
        <v>435.2</v>
      </c>
      <c r="I225" s="47">
        <v>435.2</v>
      </c>
      <c r="J225" s="21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  <c r="V225" s="23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s="7" customFormat="1" ht="15" customHeight="1">
      <c r="A226" s="104" t="s">
        <v>114</v>
      </c>
      <c r="B226" s="64" t="s">
        <v>42</v>
      </c>
      <c r="C226" s="64" t="s">
        <v>39</v>
      </c>
      <c r="D226" s="64" t="s">
        <v>34</v>
      </c>
      <c r="E226" s="64" t="s">
        <v>250</v>
      </c>
      <c r="F226" s="42" t="s">
        <v>255</v>
      </c>
      <c r="G226" s="47">
        <v>0</v>
      </c>
      <c r="H226" s="47">
        <v>0</v>
      </c>
      <c r="I226" s="47">
        <v>0</v>
      </c>
      <c r="J226" s="21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  <c r="V226" s="23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s="7" customFormat="1" ht="14.25" customHeight="1">
      <c r="A227" s="60"/>
      <c r="B227" s="64"/>
      <c r="C227" s="64"/>
      <c r="D227" s="64"/>
      <c r="E227" s="64"/>
      <c r="F227" s="42"/>
      <c r="G227" s="47"/>
      <c r="H227" s="74"/>
      <c r="I227" s="47"/>
      <c r="J227" s="9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s="7" customFormat="1" ht="14.25" customHeight="1">
      <c r="A228" s="60" t="s">
        <v>48</v>
      </c>
      <c r="B228" s="64"/>
      <c r="C228" s="64"/>
      <c r="D228" s="64"/>
      <c r="E228" s="64"/>
      <c r="F228" s="42"/>
      <c r="G228" s="47"/>
      <c r="H228" s="74"/>
      <c r="I228" s="47"/>
      <c r="J228" s="9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s="7" customFormat="1" ht="14.25" customHeight="1">
      <c r="A229" s="60" t="s">
        <v>46</v>
      </c>
      <c r="B229" s="72" t="s">
        <v>49</v>
      </c>
      <c r="C229" s="64"/>
      <c r="D229" s="64"/>
      <c r="E229" s="64"/>
      <c r="F229" s="42"/>
      <c r="G229" s="58">
        <f>G234+G357+G378+G230</f>
        <v>155251.5</v>
      </c>
      <c r="H229" s="58">
        <f>H234+H357+H378</f>
        <v>112093.90000000001</v>
      </c>
      <c r="I229" s="58">
        <f>I234+I357+I378</f>
        <v>184459.59999999998</v>
      </c>
      <c r="J229" s="9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s="7" customFormat="1" ht="14.25" customHeight="1">
      <c r="A230" s="59" t="s">
        <v>10</v>
      </c>
      <c r="B230" s="48">
        <v>774</v>
      </c>
      <c r="C230" s="54" t="s">
        <v>11</v>
      </c>
      <c r="D230" s="64"/>
      <c r="E230" s="64"/>
      <c r="F230" s="42"/>
      <c r="G230" s="58">
        <v>35</v>
      </c>
      <c r="H230" s="58"/>
      <c r="I230" s="58"/>
      <c r="J230" s="9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s="7" customFormat="1" ht="14.25" customHeight="1">
      <c r="A231" s="69" t="s">
        <v>22</v>
      </c>
      <c r="B231" s="52">
        <v>774</v>
      </c>
      <c r="C231" s="54" t="s">
        <v>11</v>
      </c>
      <c r="D231" s="54" t="s">
        <v>62</v>
      </c>
      <c r="E231" s="66"/>
      <c r="F231" s="42"/>
      <c r="G231" s="58">
        <v>35</v>
      </c>
      <c r="H231" s="58"/>
      <c r="I231" s="58"/>
      <c r="J231" s="9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s="7" customFormat="1" ht="42.75" customHeight="1">
      <c r="A232" s="122" t="s">
        <v>395</v>
      </c>
      <c r="B232" s="99">
        <v>774</v>
      </c>
      <c r="C232" s="64" t="s">
        <v>11</v>
      </c>
      <c r="D232" s="97">
        <v>13</v>
      </c>
      <c r="E232" s="97" t="s">
        <v>394</v>
      </c>
      <c r="F232" s="42"/>
      <c r="G232" s="47">
        <v>35</v>
      </c>
      <c r="H232" s="58"/>
      <c r="I232" s="58"/>
      <c r="J232" s="9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s="7" customFormat="1" ht="29.25" customHeight="1">
      <c r="A233" s="106" t="s">
        <v>99</v>
      </c>
      <c r="B233" s="99">
        <v>774</v>
      </c>
      <c r="C233" s="64" t="s">
        <v>11</v>
      </c>
      <c r="D233" s="97">
        <v>13</v>
      </c>
      <c r="E233" s="97" t="s">
        <v>394</v>
      </c>
      <c r="F233" s="42" t="s">
        <v>98</v>
      </c>
      <c r="G233" s="47">
        <v>35</v>
      </c>
      <c r="H233" s="58"/>
      <c r="I233" s="58"/>
      <c r="J233" s="9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s="7" customFormat="1" ht="14.25" customHeight="1">
      <c r="A234" s="60" t="s">
        <v>35</v>
      </c>
      <c r="B234" s="54" t="s">
        <v>49</v>
      </c>
      <c r="C234" s="54" t="s">
        <v>26</v>
      </c>
      <c r="D234" s="64"/>
      <c r="E234" s="64"/>
      <c r="F234" s="42"/>
      <c r="G234" s="58">
        <f>G235+G264+G321+G333</f>
        <v>140809</v>
      </c>
      <c r="H234" s="58">
        <f>H235+H264+H321+H333</f>
        <v>95433.3</v>
      </c>
      <c r="I234" s="58">
        <f>I235+I264+I321+I333</f>
        <v>167142.4</v>
      </c>
      <c r="J234" s="9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s="7" customFormat="1" ht="14.25" customHeight="1">
      <c r="A235" s="60" t="s">
        <v>50</v>
      </c>
      <c r="B235" s="54" t="s">
        <v>49</v>
      </c>
      <c r="C235" s="54" t="s">
        <v>26</v>
      </c>
      <c r="D235" s="54" t="s">
        <v>11</v>
      </c>
      <c r="E235" s="64"/>
      <c r="F235" s="42"/>
      <c r="G235" s="58">
        <f aca="true" t="shared" si="9" ref="G235:I236">G236</f>
        <v>67844.70000000001</v>
      </c>
      <c r="H235" s="58">
        <f t="shared" si="9"/>
        <v>28941</v>
      </c>
      <c r="I235" s="58">
        <f t="shared" si="9"/>
        <v>106187.79999999999</v>
      </c>
      <c r="J235" s="9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s="7" customFormat="1" ht="39" customHeight="1">
      <c r="A236" s="96" t="s">
        <v>161</v>
      </c>
      <c r="B236" s="64" t="s">
        <v>49</v>
      </c>
      <c r="C236" s="64" t="s">
        <v>26</v>
      </c>
      <c r="D236" s="64" t="s">
        <v>11</v>
      </c>
      <c r="E236" s="64" t="s">
        <v>162</v>
      </c>
      <c r="F236" s="42"/>
      <c r="G236" s="76">
        <f t="shared" si="9"/>
        <v>67844.70000000001</v>
      </c>
      <c r="H236" s="76">
        <f t="shared" si="9"/>
        <v>28941</v>
      </c>
      <c r="I236" s="76">
        <f t="shared" si="9"/>
        <v>106187.79999999999</v>
      </c>
      <c r="J236" s="9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s="7" customFormat="1" ht="28.5" customHeight="1">
      <c r="A237" s="96" t="s">
        <v>164</v>
      </c>
      <c r="B237" s="64" t="s">
        <v>49</v>
      </c>
      <c r="C237" s="64" t="s">
        <v>26</v>
      </c>
      <c r="D237" s="64" t="s">
        <v>11</v>
      </c>
      <c r="E237" s="64" t="s">
        <v>163</v>
      </c>
      <c r="F237" s="42"/>
      <c r="G237" s="76">
        <f>G238+G254+G244+G246+G252+G256+G248+G250+G258+G260+G262</f>
        <v>67844.70000000001</v>
      </c>
      <c r="H237" s="76">
        <f>H238+H254+H244+H246+H252+H256+H248+H250+H258+H260+H262</f>
        <v>28941</v>
      </c>
      <c r="I237" s="76">
        <f>I238+I254+I244+I246+I252+I256+I248+I250+I258+I260+I262</f>
        <v>106187.79999999999</v>
      </c>
      <c r="J237" s="9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s="7" customFormat="1" ht="32.25" customHeight="1">
      <c r="A238" s="95" t="s">
        <v>167</v>
      </c>
      <c r="B238" s="64" t="s">
        <v>49</v>
      </c>
      <c r="C238" s="64" t="s">
        <v>26</v>
      </c>
      <c r="D238" s="64" t="s">
        <v>11</v>
      </c>
      <c r="E238" s="64" t="s">
        <v>165</v>
      </c>
      <c r="F238" s="42"/>
      <c r="G238" s="76">
        <f>G239+G240</f>
        <v>9414.199999999999</v>
      </c>
      <c r="H238" s="76">
        <f>H239+H240</f>
        <v>9287.6</v>
      </c>
      <c r="I238" s="76">
        <f>I239+I240</f>
        <v>6408.7</v>
      </c>
      <c r="J238" s="9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s="7" customFormat="1" ht="28.5" customHeight="1">
      <c r="A239" s="106" t="s">
        <v>172</v>
      </c>
      <c r="B239" s="64" t="s">
        <v>49</v>
      </c>
      <c r="C239" s="64" t="s">
        <v>26</v>
      </c>
      <c r="D239" s="64" t="s">
        <v>11</v>
      </c>
      <c r="E239" s="64" t="s">
        <v>165</v>
      </c>
      <c r="F239" s="42" t="s">
        <v>171</v>
      </c>
      <c r="G239" s="76">
        <v>158.4</v>
      </c>
      <c r="H239" s="76">
        <f>H242</f>
        <v>320.6</v>
      </c>
      <c r="I239" s="76">
        <f>I242</f>
        <v>297.7</v>
      </c>
      <c r="J239" s="9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7" customFormat="1" ht="16.5" customHeight="1">
      <c r="A240" s="105" t="s">
        <v>168</v>
      </c>
      <c r="B240" s="64" t="s">
        <v>49</v>
      </c>
      <c r="C240" s="64" t="s">
        <v>26</v>
      </c>
      <c r="D240" s="64" t="s">
        <v>11</v>
      </c>
      <c r="E240" s="64" t="s">
        <v>165</v>
      </c>
      <c r="F240" s="42" t="s">
        <v>166</v>
      </c>
      <c r="G240" s="76">
        <v>9255.8</v>
      </c>
      <c r="H240" s="76">
        <f>H243</f>
        <v>8967</v>
      </c>
      <c r="I240" s="76">
        <v>6111</v>
      </c>
      <c r="J240" s="9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s="7" customFormat="1" ht="15" customHeight="1">
      <c r="A241" s="109" t="s">
        <v>170</v>
      </c>
      <c r="B241" s="64" t="s">
        <v>49</v>
      </c>
      <c r="C241" s="64" t="s">
        <v>26</v>
      </c>
      <c r="D241" s="64" t="s">
        <v>11</v>
      </c>
      <c r="E241" s="64" t="s">
        <v>169</v>
      </c>
      <c r="F241" s="42"/>
      <c r="G241" s="47">
        <f>G242+G243</f>
        <v>9414.199999999999</v>
      </c>
      <c r="H241" s="47">
        <f>H242+H243</f>
        <v>9287.6</v>
      </c>
      <c r="I241" s="47">
        <f>I242+I243</f>
        <v>8908.7</v>
      </c>
      <c r="J241" s="9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s="7" customFormat="1" ht="30.75" customHeight="1">
      <c r="A242" s="106" t="s">
        <v>172</v>
      </c>
      <c r="B242" s="64" t="s">
        <v>49</v>
      </c>
      <c r="C242" s="64" t="s">
        <v>26</v>
      </c>
      <c r="D242" s="64" t="s">
        <v>11</v>
      </c>
      <c r="E242" s="64" t="s">
        <v>169</v>
      </c>
      <c r="F242" s="42" t="s">
        <v>171</v>
      </c>
      <c r="G242" s="47">
        <v>158.4</v>
      </c>
      <c r="H242" s="46">
        <v>320.6</v>
      </c>
      <c r="I242" s="47">
        <v>297.7</v>
      </c>
      <c r="J242" s="9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s="7" customFormat="1" ht="14.25" customHeight="1">
      <c r="A243" s="105" t="s">
        <v>168</v>
      </c>
      <c r="B243" s="64" t="s">
        <v>49</v>
      </c>
      <c r="C243" s="64" t="s">
        <v>26</v>
      </c>
      <c r="D243" s="64" t="s">
        <v>11</v>
      </c>
      <c r="E243" s="64" t="s">
        <v>169</v>
      </c>
      <c r="F243" s="42" t="s">
        <v>166</v>
      </c>
      <c r="G243" s="76">
        <v>9255.8</v>
      </c>
      <c r="H243" s="47">
        <v>8967</v>
      </c>
      <c r="I243" s="47">
        <v>8611</v>
      </c>
      <c r="J243" s="9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s="7" customFormat="1" ht="30" customHeight="1">
      <c r="A244" s="104" t="s">
        <v>278</v>
      </c>
      <c r="B244" s="64" t="s">
        <v>49</v>
      </c>
      <c r="C244" s="64" t="s">
        <v>26</v>
      </c>
      <c r="D244" s="64" t="s">
        <v>11</v>
      </c>
      <c r="E244" s="64" t="s">
        <v>279</v>
      </c>
      <c r="F244" s="42"/>
      <c r="G244" s="47">
        <v>200</v>
      </c>
      <c r="H244" s="46">
        <v>200</v>
      </c>
      <c r="I244" s="47">
        <v>200</v>
      </c>
      <c r="J244" s="9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s="7" customFormat="1" ht="15.75" customHeight="1">
      <c r="A245" s="105" t="s">
        <v>168</v>
      </c>
      <c r="B245" s="64" t="s">
        <v>49</v>
      </c>
      <c r="C245" s="64" t="s">
        <v>26</v>
      </c>
      <c r="D245" s="64" t="s">
        <v>11</v>
      </c>
      <c r="E245" s="64" t="s">
        <v>279</v>
      </c>
      <c r="F245" s="42" t="s">
        <v>166</v>
      </c>
      <c r="G245" s="47">
        <v>200</v>
      </c>
      <c r="H245" s="46">
        <v>200</v>
      </c>
      <c r="I245" s="47">
        <v>200</v>
      </c>
      <c r="J245" s="9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s="7" customFormat="1" ht="42.75" customHeight="1">
      <c r="A246" s="104" t="s">
        <v>280</v>
      </c>
      <c r="B246" s="64" t="s">
        <v>49</v>
      </c>
      <c r="C246" s="64" t="s">
        <v>26</v>
      </c>
      <c r="D246" s="64" t="s">
        <v>11</v>
      </c>
      <c r="E246" s="64" t="s">
        <v>281</v>
      </c>
      <c r="F246" s="42"/>
      <c r="G246" s="47">
        <f>G247</f>
        <v>63.6</v>
      </c>
      <c r="H246" s="46">
        <v>100</v>
      </c>
      <c r="I246" s="47">
        <v>100</v>
      </c>
      <c r="J246" s="9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s="7" customFormat="1" ht="16.5" customHeight="1">
      <c r="A247" s="105" t="s">
        <v>168</v>
      </c>
      <c r="B247" s="64" t="s">
        <v>49</v>
      </c>
      <c r="C247" s="64" t="s">
        <v>26</v>
      </c>
      <c r="D247" s="64" t="s">
        <v>11</v>
      </c>
      <c r="E247" s="64" t="s">
        <v>281</v>
      </c>
      <c r="F247" s="42" t="s">
        <v>166</v>
      </c>
      <c r="G247" s="47">
        <v>63.6</v>
      </c>
      <c r="H247" s="46">
        <v>100</v>
      </c>
      <c r="I247" s="47">
        <v>100</v>
      </c>
      <c r="J247" s="9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s="7" customFormat="1" ht="27.75" customHeight="1">
      <c r="A248" s="106" t="s">
        <v>344</v>
      </c>
      <c r="B248" s="64" t="s">
        <v>49</v>
      </c>
      <c r="C248" s="64" t="s">
        <v>26</v>
      </c>
      <c r="D248" s="64" t="s">
        <v>11</v>
      </c>
      <c r="E248" s="64" t="s">
        <v>343</v>
      </c>
      <c r="F248" s="42"/>
      <c r="G248" s="76">
        <v>9000</v>
      </c>
      <c r="H248" s="46"/>
      <c r="I248" s="47">
        <v>18170</v>
      </c>
      <c r="J248" s="9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7" customFormat="1" ht="42.75" customHeight="1">
      <c r="A249" s="121" t="s">
        <v>374</v>
      </c>
      <c r="B249" s="64" t="s">
        <v>49</v>
      </c>
      <c r="C249" s="64" t="s">
        <v>26</v>
      </c>
      <c r="D249" s="64" t="s">
        <v>11</v>
      </c>
      <c r="E249" s="64" t="s">
        <v>343</v>
      </c>
      <c r="F249" s="42" t="s">
        <v>375</v>
      </c>
      <c r="G249" s="76">
        <v>9000</v>
      </c>
      <c r="H249" s="46"/>
      <c r="I249" s="47">
        <v>18170</v>
      </c>
      <c r="J249" s="9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7" customFormat="1" ht="27" customHeight="1">
      <c r="A250" s="120" t="s">
        <v>347</v>
      </c>
      <c r="B250" s="64" t="s">
        <v>49</v>
      </c>
      <c r="C250" s="64" t="s">
        <v>26</v>
      </c>
      <c r="D250" s="64" t="s">
        <v>11</v>
      </c>
      <c r="E250" s="64" t="s">
        <v>348</v>
      </c>
      <c r="F250" s="42"/>
      <c r="G250" s="47">
        <f>G251</f>
        <v>138.9</v>
      </c>
      <c r="H250" s="46"/>
      <c r="I250" s="47"/>
      <c r="J250" s="9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7" customFormat="1" ht="19.5" customHeight="1">
      <c r="A251" s="105" t="s">
        <v>168</v>
      </c>
      <c r="B251" s="64" t="s">
        <v>49</v>
      </c>
      <c r="C251" s="64" t="s">
        <v>26</v>
      </c>
      <c r="D251" s="64" t="s">
        <v>11</v>
      </c>
      <c r="E251" s="64" t="s">
        <v>348</v>
      </c>
      <c r="F251" s="42" t="s">
        <v>166</v>
      </c>
      <c r="G251" s="47">
        <v>138.9</v>
      </c>
      <c r="H251" s="46"/>
      <c r="I251" s="47"/>
      <c r="J251" s="9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7" customFormat="1" ht="51.75" customHeight="1">
      <c r="A252" s="96" t="s">
        <v>336</v>
      </c>
      <c r="B252" s="64" t="s">
        <v>49</v>
      </c>
      <c r="C252" s="64" t="s">
        <v>26</v>
      </c>
      <c r="D252" s="64" t="s">
        <v>11</v>
      </c>
      <c r="E252" s="64" t="s">
        <v>282</v>
      </c>
      <c r="F252" s="42"/>
      <c r="G252" s="47">
        <f>G253</f>
        <v>2026.5</v>
      </c>
      <c r="H252" s="46">
        <v>90</v>
      </c>
      <c r="I252" s="47">
        <v>90</v>
      </c>
      <c r="J252" s="9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s="7" customFormat="1" ht="15.75" customHeight="1">
      <c r="A253" s="105" t="s">
        <v>168</v>
      </c>
      <c r="B253" s="64" t="s">
        <v>49</v>
      </c>
      <c r="C253" s="64" t="s">
        <v>26</v>
      </c>
      <c r="D253" s="64" t="s">
        <v>11</v>
      </c>
      <c r="E253" s="64" t="s">
        <v>282</v>
      </c>
      <c r="F253" s="42" t="s">
        <v>166</v>
      </c>
      <c r="G253" s="47">
        <v>2026.5</v>
      </c>
      <c r="H253" s="46">
        <v>90</v>
      </c>
      <c r="I253" s="47">
        <v>90</v>
      </c>
      <c r="J253" s="9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s="7" customFormat="1" ht="192.75" customHeight="1">
      <c r="A254" s="104" t="s">
        <v>174</v>
      </c>
      <c r="B254" s="64" t="s">
        <v>49</v>
      </c>
      <c r="C254" s="64" t="s">
        <v>26</v>
      </c>
      <c r="D254" s="64" t="s">
        <v>11</v>
      </c>
      <c r="E254" s="64" t="s">
        <v>173</v>
      </c>
      <c r="F254" s="42"/>
      <c r="G254" s="47">
        <f>G255</f>
        <v>16683.9</v>
      </c>
      <c r="H254" s="46">
        <v>18647.8</v>
      </c>
      <c r="I254" s="47">
        <v>19757.9</v>
      </c>
      <c r="J254" s="9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s="7" customFormat="1" ht="16.5">
      <c r="A255" s="105" t="s">
        <v>168</v>
      </c>
      <c r="B255" s="64" t="s">
        <v>49</v>
      </c>
      <c r="C255" s="64" t="s">
        <v>26</v>
      </c>
      <c r="D255" s="64" t="s">
        <v>11</v>
      </c>
      <c r="E255" s="64" t="s">
        <v>173</v>
      </c>
      <c r="F255" s="42" t="s">
        <v>166</v>
      </c>
      <c r="G255" s="47">
        <v>16683.9</v>
      </c>
      <c r="H255" s="46">
        <v>18647.8</v>
      </c>
      <c r="I255" s="47">
        <v>19757.9</v>
      </c>
      <c r="J255" s="9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s="7" customFormat="1" ht="43.5" customHeight="1">
      <c r="A256" s="104" t="s">
        <v>178</v>
      </c>
      <c r="B256" s="64" t="s">
        <v>49</v>
      </c>
      <c r="C256" s="64" t="s">
        <v>26</v>
      </c>
      <c r="D256" s="64" t="s">
        <v>11</v>
      </c>
      <c r="E256" s="64" t="s">
        <v>177</v>
      </c>
      <c r="F256" s="42"/>
      <c r="G256" s="47">
        <f>G257</f>
        <v>98.3</v>
      </c>
      <c r="H256" s="47">
        <f>H257</f>
        <v>339</v>
      </c>
      <c r="I256" s="47">
        <f>I257</f>
        <v>354.6</v>
      </c>
      <c r="J256" s="9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s="7" customFormat="1" ht="30" customHeight="1">
      <c r="A257" s="106" t="s">
        <v>172</v>
      </c>
      <c r="B257" s="64" t="s">
        <v>49</v>
      </c>
      <c r="C257" s="64" t="s">
        <v>26</v>
      </c>
      <c r="D257" s="64" t="s">
        <v>11</v>
      </c>
      <c r="E257" s="64" t="s">
        <v>177</v>
      </c>
      <c r="F257" s="42" t="s">
        <v>171</v>
      </c>
      <c r="G257" s="47">
        <v>98.3</v>
      </c>
      <c r="H257" s="46">
        <v>339</v>
      </c>
      <c r="I257" s="46">
        <v>354.6</v>
      </c>
      <c r="J257" s="9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s="7" customFormat="1" ht="30" customHeight="1">
      <c r="A258" s="115" t="s">
        <v>369</v>
      </c>
      <c r="B258" s="64" t="s">
        <v>49</v>
      </c>
      <c r="C258" s="64" t="s">
        <v>26</v>
      </c>
      <c r="D258" s="64" t="s">
        <v>11</v>
      </c>
      <c r="E258" s="64" t="s">
        <v>368</v>
      </c>
      <c r="F258" s="42"/>
      <c r="G258" s="47">
        <f>G259</f>
        <v>53.3</v>
      </c>
      <c r="H258" s="46">
        <v>54</v>
      </c>
      <c r="I258" s="47">
        <v>54</v>
      </c>
      <c r="J258" s="9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7" customFormat="1" ht="18" customHeight="1">
      <c r="A259" s="105" t="s">
        <v>168</v>
      </c>
      <c r="B259" s="64" t="s">
        <v>49</v>
      </c>
      <c r="C259" s="64" t="s">
        <v>26</v>
      </c>
      <c r="D259" s="64" t="s">
        <v>11</v>
      </c>
      <c r="E259" s="64" t="s">
        <v>368</v>
      </c>
      <c r="F259" s="42" t="s">
        <v>166</v>
      </c>
      <c r="G259" s="47">
        <v>53.3</v>
      </c>
      <c r="H259" s="46">
        <v>54</v>
      </c>
      <c r="I259" s="47">
        <v>54</v>
      </c>
      <c r="J259" s="9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s="7" customFormat="1" ht="67.5" customHeight="1">
      <c r="A260" s="112" t="s">
        <v>372</v>
      </c>
      <c r="B260" s="64" t="s">
        <v>49</v>
      </c>
      <c r="C260" s="64" t="s">
        <v>26</v>
      </c>
      <c r="D260" s="64" t="s">
        <v>11</v>
      </c>
      <c r="E260" s="64" t="s">
        <v>367</v>
      </c>
      <c r="F260" s="42"/>
      <c r="G260" s="47">
        <v>166</v>
      </c>
      <c r="H260" s="46">
        <v>222.6</v>
      </c>
      <c r="I260" s="47">
        <v>222.6</v>
      </c>
      <c r="J260" s="9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s="7" customFormat="1" ht="18.75" customHeight="1">
      <c r="A261" s="105" t="s">
        <v>168</v>
      </c>
      <c r="B261" s="64" t="s">
        <v>49</v>
      </c>
      <c r="C261" s="64" t="s">
        <v>26</v>
      </c>
      <c r="D261" s="64" t="s">
        <v>11</v>
      </c>
      <c r="E261" s="64" t="s">
        <v>367</v>
      </c>
      <c r="F261" s="42" t="s">
        <v>166</v>
      </c>
      <c r="G261" s="47">
        <v>166</v>
      </c>
      <c r="H261" s="46">
        <v>222.6</v>
      </c>
      <c r="I261" s="47">
        <v>222.6</v>
      </c>
      <c r="J261" s="9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s="7" customFormat="1" ht="29.25" customHeight="1">
      <c r="A262" s="106" t="s">
        <v>389</v>
      </c>
      <c r="B262" s="64" t="s">
        <v>49</v>
      </c>
      <c r="C262" s="64" t="s">
        <v>26</v>
      </c>
      <c r="D262" s="64" t="s">
        <v>11</v>
      </c>
      <c r="E262" s="64" t="s">
        <v>390</v>
      </c>
      <c r="F262" s="42"/>
      <c r="G262" s="47">
        <f>G263</f>
        <v>30000</v>
      </c>
      <c r="H262" s="46">
        <f>H263</f>
        <v>0</v>
      </c>
      <c r="I262" s="47">
        <f>I263</f>
        <v>60830</v>
      </c>
      <c r="J262" s="9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s="7" customFormat="1" ht="43.5" customHeight="1">
      <c r="A263" s="121" t="s">
        <v>374</v>
      </c>
      <c r="B263" s="64" t="s">
        <v>49</v>
      </c>
      <c r="C263" s="64" t="s">
        <v>26</v>
      </c>
      <c r="D263" s="64" t="s">
        <v>11</v>
      </c>
      <c r="E263" s="64" t="s">
        <v>390</v>
      </c>
      <c r="F263" s="42" t="s">
        <v>375</v>
      </c>
      <c r="G263" s="47">
        <v>30000</v>
      </c>
      <c r="H263" s="46">
        <v>0</v>
      </c>
      <c r="I263" s="47">
        <v>60830</v>
      </c>
      <c r="J263" s="9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s="7" customFormat="1" ht="14.25" customHeight="1">
      <c r="A264" s="57" t="s">
        <v>36</v>
      </c>
      <c r="B264" s="54" t="s">
        <v>49</v>
      </c>
      <c r="C264" s="54" t="s">
        <v>26</v>
      </c>
      <c r="D264" s="54" t="s">
        <v>15</v>
      </c>
      <c r="E264" s="54"/>
      <c r="F264" s="55"/>
      <c r="G264" s="58">
        <f>G265</f>
        <v>66473.3</v>
      </c>
      <c r="H264" s="58">
        <f>H265</f>
        <v>60300.8</v>
      </c>
      <c r="I264" s="58">
        <f>I265</f>
        <v>55220.00000000001</v>
      </c>
      <c r="J264" s="9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s="7" customFormat="1" ht="39.75" customHeight="1">
      <c r="A265" s="96" t="s">
        <v>161</v>
      </c>
      <c r="B265" s="64" t="s">
        <v>49</v>
      </c>
      <c r="C265" s="64" t="s">
        <v>26</v>
      </c>
      <c r="D265" s="64" t="s">
        <v>15</v>
      </c>
      <c r="E265" s="64" t="s">
        <v>162</v>
      </c>
      <c r="F265" s="42"/>
      <c r="G265" s="47">
        <f>G266+G308</f>
        <v>66473.3</v>
      </c>
      <c r="H265" s="47">
        <f>H266+H308</f>
        <v>60300.8</v>
      </c>
      <c r="I265" s="47">
        <f>I266+I308</f>
        <v>55220.00000000001</v>
      </c>
      <c r="J265" s="9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s="7" customFormat="1" ht="28.5" customHeight="1">
      <c r="A266" s="96" t="s">
        <v>164</v>
      </c>
      <c r="B266" s="64" t="s">
        <v>49</v>
      </c>
      <c r="C266" s="64" t="s">
        <v>26</v>
      </c>
      <c r="D266" s="64" t="s">
        <v>15</v>
      </c>
      <c r="E266" s="64" t="s">
        <v>163</v>
      </c>
      <c r="F266" s="42"/>
      <c r="G266" s="47">
        <f>G267+G283+G285+G288+G290+G292+G294+G296+G273+G275+G277+G281+G271+G300+G302+G304+G298+G306+G279</f>
        <v>62714.700000000004</v>
      </c>
      <c r="H266" s="47">
        <f>H267+H283+H285+H288+H290+H292+H294+H296+H273+H275+H277+H281+H271+H300+H302+H304+H298</f>
        <v>56074.600000000006</v>
      </c>
      <c r="I266" s="47">
        <f>I267+I283+I285+I288+I290+I292+I294+I296+I273+I275+I277+I281+I271+I300+I302+I304+I298</f>
        <v>52448.600000000006</v>
      </c>
      <c r="J266" s="9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s="7" customFormat="1" ht="33.75" customHeight="1">
      <c r="A267" s="95" t="s">
        <v>167</v>
      </c>
      <c r="B267" s="64" t="s">
        <v>49</v>
      </c>
      <c r="C267" s="64" t="s">
        <v>26</v>
      </c>
      <c r="D267" s="64" t="s">
        <v>15</v>
      </c>
      <c r="E267" s="64" t="s">
        <v>165</v>
      </c>
      <c r="F267" s="42"/>
      <c r="G267" s="47">
        <f aca="true" t="shared" si="10" ref="G267:I268">G269</f>
        <v>12309.7</v>
      </c>
      <c r="H267" s="47">
        <f t="shared" si="10"/>
        <v>11797.8</v>
      </c>
      <c r="I267" s="47">
        <f t="shared" si="10"/>
        <v>5291.3</v>
      </c>
      <c r="J267" s="9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s="7" customFormat="1" ht="13.5" customHeight="1">
      <c r="A268" s="105" t="s">
        <v>168</v>
      </c>
      <c r="B268" s="64" t="s">
        <v>49</v>
      </c>
      <c r="C268" s="64" t="s">
        <v>26</v>
      </c>
      <c r="D268" s="64" t="s">
        <v>15</v>
      </c>
      <c r="E268" s="64" t="s">
        <v>165</v>
      </c>
      <c r="F268" s="42" t="s">
        <v>166</v>
      </c>
      <c r="G268" s="47">
        <f t="shared" si="10"/>
        <v>12309.7</v>
      </c>
      <c r="H268" s="47">
        <f t="shared" si="10"/>
        <v>11797.8</v>
      </c>
      <c r="I268" s="47">
        <f t="shared" si="10"/>
        <v>5291.3</v>
      </c>
      <c r="J268" s="9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s="7" customFormat="1" ht="14.25" customHeight="1">
      <c r="A269" s="109" t="s">
        <v>176</v>
      </c>
      <c r="B269" s="64" t="s">
        <v>49</v>
      </c>
      <c r="C269" s="64" t="s">
        <v>26</v>
      </c>
      <c r="D269" s="64" t="s">
        <v>15</v>
      </c>
      <c r="E269" s="64" t="s">
        <v>175</v>
      </c>
      <c r="F269" s="42"/>
      <c r="G269" s="47">
        <f>G270</f>
        <v>12309.7</v>
      </c>
      <c r="H269" s="47">
        <v>11797.8</v>
      </c>
      <c r="I269" s="47">
        <f>I270</f>
        <v>5291.3</v>
      </c>
      <c r="J269" s="9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7" customFormat="1" ht="15" customHeight="1">
      <c r="A270" s="105" t="s">
        <v>168</v>
      </c>
      <c r="B270" s="64" t="s">
        <v>49</v>
      </c>
      <c r="C270" s="64" t="s">
        <v>26</v>
      </c>
      <c r="D270" s="64" t="s">
        <v>15</v>
      </c>
      <c r="E270" s="64" t="s">
        <v>175</v>
      </c>
      <c r="F270" s="42" t="s">
        <v>166</v>
      </c>
      <c r="G270" s="47">
        <v>12309.7</v>
      </c>
      <c r="H270" s="46">
        <v>11797.8</v>
      </c>
      <c r="I270" s="47">
        <v>5291.3</v>
      </c>
      <c r="J270" s="9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s="7" customFormat="1" ht="28.5" customHeight="1">
      <c r="A271" s="104" t="s">
        <v>278</v>
      </c>
      <c r="B271" s="64" t="s">
        <v>49</v>
      </c>
      <c r="C271" s="64" t="s">
        <v>26</v>
      </c>
      <c r="D271" s="64" t="s">
        <v>15</v>
      </c>
      <c r="E271" s="64" t="s">
        <v>279</v>
      </c>
      <c r="F271" s="42"/>
      <c r="G271" s="47">
        <v>100</v>
      </c>
      <c r="H271" s="47">
        <v>100</v>
      </c>
      <c r="I271" s="47">
        <v>100</v>
      </c>
      <c r="J271" s="9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s="7" customFormat="1" ht="15" customHeight="1">
      <c r="A272" s="105" t="s">
        <v>168</v>
      </c>
      <c r="B272" s="64" t="s">
        <v>49</v>
      </c>
      <c r="C272" s="64" t="s">
        <v>26</v>
      </c>
      <c r="D272" s="64" t="s">
        <v>15</v>
      </c>
      <c r="E272" s="64" t="s">
        <v>279</v>
      </c>
      <c r="F272" s="42" t="s">
        <v>166</v>
      </c>
      <c r="G272" s="47">
        <v>100</v>
      </c>
      <c r="H272" s="47">
        <v>100</v>
      </c>
      <c r="I272" s="47">
        <v>100</v>
      </c>
      <c r="J272" s="9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s="7" customFormat="1" ht="40.5" customHeight="1">
      <c r="A273" s="104" t="s">
        <v>280</v>
      </c>
      <c r="B273" s="64" t="s">
        <v>49</v>
      </c>
      <c r="C273" s="64" t="s">
        <v>26</v>
      </c>
      <c r="D273" s="64" t="s">
        <v>15</v>
      </c>
      <c r="E273" s="64" t="s">
        <v>281</v>
      </c>
      <c r="F273" s="42"/>
      <c r="G273" s="47">
        <f>G274</f>
        <v>232.8</v>
      </c>
      <c r="H273" s="47">
        <v>205.4</v>
      </c>
      <c r="I273" s="47">
        <v>205.4</v>
      </c>
      <c r="J273" s="9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s="7" customFormat="1" ht="15" customHeight="1">
      <c r="A274" s="105" t="s">
        <v>168</v>
      </c>
      <c r="B274" s="64" t="s">
        <v>49</v>
      </c>
      <c r="C274" s="64" t="s">
        <v>26</v>
      </c>
      <c r="D274" s="64" t="s">
        <v>15</v>
      </c>
      <c r="E274" s="64" t="s">
        <v>281</v>
      </c>
      <c r="F274" s="42" t="s">
        <v>166</v>
      </c>
      <c r="G274" s="47">
        <v>232.8</v>
      </c>
      <c r="H274" s="47">
        <v>205.4</v>
      </c>
      <c r="I274" s="47">
        <v>205.4</v>
      </c>
      <c r="J274" s="9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s="7" customFormat="1" ht="27.75" customHeight="1">
      <c r="A275" s="104" t="s">
        <v>283</v>
      </c>
      <c r="B275" s="64" t="s">
        <v>49</v>
      </c>
      <c r="C275" s="64" t="s">
        <v>26</v>
      </c>
      <c r="D275" s="64" t="s">
        <v>15</v>
      </c>
      <c r="E275" s="64" t="s">
        <v>284</v>
      </c>
      <c r="F275" s="42"/>
      <c r="G275" s="47">
        <f>G276</f>
        <v>31.2</v>
      </c>
      <c r="H275" s="47">
        <v>63.3</v>
      </c>
      <c r="I275" s="47">
        <v>63.3</v>
      </c>
      <c r="J275" s="9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s="7" customFormat="1" ht="15" customHeight="1">
      <c r="A276" s="105" t="s">
        <v>168</v>
      </c>
      <c r="B276" s="64" t="s">
        <v>49</v>
      </c>
      <c r="C276" s="64" t="s">
        <v>26</v>
      </c>
      <c r="D276" s="64" t="s">
        <v>15</v>
      </c>
      <c r="E276" s="64" t="s">
        <v>284</v>
      </c>
      <c r="F276" s="42" t="s">
        <v>166</v>
      </c>
      <c r="G276" s="47">
        <v>31.2</v>
      </c>
      <c r="H276" s="47">
        <v>63.3</v>
      </c>
      <c r="I276" s="47">
        <v>63.3</v>
      </c>
      <c r="J276" s="9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s="7" customFormat="1" ht="21" customHeight="1">
      <c r="A277" s="104" t="s">
        <v>285</v>
      </c>
      <c r="B277" s="64" t="s">
        <v>49</v>
      </c>
      <c r="C277" s="64" t="s">
        <v>26</v>
      </c>
      <c r="D277" s="64" t="s">
        <v>15</v>
      </c>
      <c r="E277" s="64" t="s">
        <v>286</v>
      </c>
      <c r="F277" s="42"/>
      <c r="G277" s="47">
        <v>0</v>
      </c>
      <c r="H277" s="47">
        <v>27.5</v>
      </c>
      <c r="I277" s="47">
        <v>27.5</v>
      </c>
      <c r="J277" s="9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s="7" customFormat="1" ht="15" customHeight="1">
      <c r="A278" s="105" t="s">
        <v>168</v>
      </c>
      <c r="B278" s="64" t="s">
        <v>49</v>
      </c>
      <c r="C278" s="64" t="s">
        <v>26</v>
      </c>
      <c r="D278" s="64" t="s">
        <v>15</v>
      </c>
      <c r="E278" s="64" t="s">
        <v>286</v>
      </c>
      <c r="F278" s="42" t="s">
        <v>166</v>
      </c>
      <c r="G278" s="47">
        <v>0</v>
      </c>
      <c r="H278" s="47">
        <v>27.5</v>
      </c>
      <c r="I278" s="47">
        <v>27.5</v>
      </c>
      <c r="J278" s="9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s="7" customFormat="1" ht="26.25" customHeight="1">
      <c r="A279" s="120" t="s">
        <v>347</v>
      </c>
      <c r="B279" s="64" t="s">
        <v>49</v>
      </c>
      <c r="C279" s="64" t="s">
        <v>26</v>
      </c>
      <c r="D279" s="64" t="s">
        <v>15</v>
      </c>
      <c r="E279" s="64" t="s">
        <v>348</v>
      </c>
      <c r="F279" s="42"/>
      <c r="G279" s="47">
        <f>G280</f>
        <v>53.6</v>
      </c>
      <c r="H279" s="47"/>
      <c r="I279" s="47"/>
      <c r="J279" s="9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s="7" customFormat="1" ht="15" customHeight="1">
      <c r="A280" s="105" t="s">
        <v>168</v>
      </c>
      <c r="B280" s="64" t="s">
        <v>49</v>
      </c>
      <c r="C280" s="64" t="s">
        <v>26</v>
      </c>
      <c r="D280" s="64" t="s">
        <v>15</v>
      </c>
      <c r="E280" s="64" t="s">
        <v>348</v>
      </c>
      <c r="F280" s="42" t="s">
        <v>166</v>
      </c>
      <c r="G280" s="47">
        <v>53.6</v>
      </c>
      <c r="H280" s="47"/>
      <c r="I280" s="47"/>
      <c r="J280" s="9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s="7" customFormat="1" ht="52.5" customHeight="1">
      <c r="A281" s="96" t="s">
        <v>336</v>
      </c>
      <c r="B281" s="64" t="s">
        <v>49</v>
      </c>
      <c r="C281" s="64" t="s">
        <v>26</v>
      </c>
      <c r="D281" s="64" t="s">
        <v>15</v>
      </c>
      <c r="E281" s="64" t="s">
        <v>282</v>
      </c>
      <c r="F281" s="42"/>
      <c r="G281" s="47">
        <f>G282</f>
        <v>10000.1</v>
      </c>
      <c r="H281" s="47">
        <v>80</v>
      </c>
      <c r="I281" s="47">
        <v>80</v>
      </c>
      <c r="J281" s="9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s="7" customFormat="1" ht="15" customHeight="1">
      <c r="A282" s="105" t="s">
        <v>168</v>
      </c>
      <c r="B282" s="64" t="s">
        <v>49</v>
      </c>
      <c r="C282" s="64" t="s">
        <v>26</v>
      </c>
      <c r="D282" s="64" t="s">
        <v>15</v>
      </c>
      <c r="E282" s="64" t="s">
        <v>282</v>
      </c>
      <c r="F282" s="42" t="s">
        <v>166</v>
      </c>
      <c r="G282" s="47">
        <v>10000.1</v>
      </c>
      <c r="H282" s="47">
        <v>80</v>
      </c>
      <c r="I282" s="47">
        <v>80</v>
      </c>
      <c r="J282" s="9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s="7" customFormat="1" ht="192.75" customHeight="1">
      <c r="A283" s="104" t="s">
        <v>174</v>
      </c>
      <c r="B283" s="64" t="s">
        <v>49</v>
      </c>
      <c r="C283" s="64" t="s">
        <v>26</v>
      </c>
      <c r="D283" s="64" t="s">
        <v>15</v>
      </c>
      <c r="E283" s="64" t="s">
        <v>173</v>
      </c>
      <c r="F283" s="42"/>
      <c r="G283" s="47">
        <f>G284</f>
        <v>32218.6</v>
      </c>
      <c r="H283" s="47">
        <v>34641.3</v>
      </c>
      <c r="I283" s="47">
        <v>37663.3</v>
      </c>
      <c r="J283" s="9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s="7" customFormat="1" ht="16.5" customHeight="1">
      <c r="A284" s="105" t="s">
        <v>168</v>
      </c>
      <c r="B284" s="64" t="s">
        <v>49</v>
      </c>
      <c r="C284" s="64" t="s">
        <v>26</v>
      </c>
      <c r="D284" s="64" t="s">
        <v>15</v>
      </c>
      <c r="E284" s="64" t="s">
        <v>173</v>
      </c>
      <c r="F284" s="42" t="s">
        <v>166</v>
      </c>
      <c r="G284" s="47">
        <v>32218.6</v>
      </c>
      <c r="H284" s="46">
        <v>34641.3</v>
      </c>
      <c r="I284" s="46">
        <v>37663.3</v>
      </c>
      <c r="J284" s="9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s="7" customFormat="1" ht="41.25" customHeight="1">
      <c r="A285" s="104" t="s">
        <v>178</v>
      </c>
      <c r="B285" s="64" t="s">
        <v>49</v>
      </c>
      <c r="C285" s="64" t="s">
        <v>26</v>
      </c>
      <c r="D285" s="64" t="s">
        <v>15</v>
      </c>
      <c r="E285" s="64" t="s">
        <v>177</v>
      </c>
      <c r="F285" s="42"/>
      <c r="G285" s="47">
        <f>G286+G287</f>
        <v>5926.5</v>
      </c>
      <c r="H285" s="47">
        <f>H286+H287</f>
        <v>7161.5</v>
      </c>
      <c r="I285" s="47">
        <f>I286+I287</f>
        <v>7161.5</v>
      </c>
      <c r="J285" s="9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s="7" customFormat="1" ht="16.5" customHeight="1">
      <c r="A286" s="105" t="s">
        <v>168</v>
      </c>
      <c r="B286" s="64" t="s">
        <v>49</v>
      </c>
      <c r="C286" s="64" t="s">
        <v>26</v>
      </c>
      <c r="D286" s="64" t="s">
        <v>15</v>
      </c>
      <c r="E286" s="64" t="s">
        <v>177</v>
      </c>
      <c r="F286" s="42" t="s">
        <v>166</v>
      </c>
      <c r="G286" s="47">
        <v>4825.3</v>
      </c>
      <c r="H286" s="46">
        <v>5720.6</v>
      </c>
      <c r="I286" s="46">
        <v>5720.6</v>
      </c>
      <c r="J286" s="9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s="7" customFormat="1" ht="27" customHeight="1">
      <c r="A287" s="106" t="s">
        <v>172</v>
      </c>
      <c r="B287" s="64" t="s">
        <v>49</v>
      </c>
      <c r="C287" s="64" t="s">
        <v>26</v>
      </c>
      <c r="D287" s="64" t="s">
        <v>15</v>
      </c>
      <c r="E287" s="64" t="s">
        <v>177</v>
      </c>
      <c r="F287" s="42" t="s">
        <v>171</v>
      </c>
      <c r="G287" s="47">
        <v>1101.2</v>
      </c>
      <c r="H287" s="46">
        <v>1440.9</v>
      </c>
      <c r="I287" s="46">
        <v>1440.9</v>
      </c>
      <c r="J287" s="9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s="7" customFormat="1" ht="39.75" customHeight="1">
      <c r="A288" s="104" t="s">
        <v>190</v>
      </c>
      <c r="B288" s="64" t="s">
        <v>49</v>
      </c>
      <c r="C288" s="64" t="s">
        <v>26</v>
      </c>
      <c r="D288" s="64" t="s">
        <v>15</v>
      </c>
      <c r="E288" s="64" t="s">
        <v>189</v>
      </c>
      <c r="F288" s="42"/>
      <c r="G288" s="47">
        <f>G289</f>
        <v>145.5</v>
      </c>
      <c r="H288" s="46">
        <v>130.7</v>
      </c>
      <c r="I288" s="46"/>
      <c r="J288" s="9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s="7" customFormat="1" ht="29.25" customHeight="1">
      <c r="A289" s="106" t="s">
        <v>172</v>
      </c>
      <c r="B289" s="64" t="s">
        <v>49</v>
      </c>
      <c r="C289" s="64" t="s">
        <v>26</v>
      </c>
      <c r="D289" s="64" t="s">
        <v>15</v>
      </c>
      <c r="E289" s="64" t="s">
        <v>189</v>
      </c>
      <c r="F289" s="42" t="s">
        <v>171</v>
      </c>
      <c r="G289" s="47">
        <v>145.5</v>
      </c>
      <c r="H289" s="46">
        <v>130.7</v>
      </c>
      <c r="I289" s="46"/>
      <c r="J289" s="9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s="7" customFormat="1" ht="44.25" customHeight="1">
      <c r="A290" s="104" t="s">
        <v>185</v>
      </c>
      <c r="B290" s="64" t="s">
        <v>49</v>
      </c>
      <c r="C290" s="64" t="s">
        <v>26</v>
      </c>
      <c r="D290" s="64" t="s">
        <v>15</v>
      </c>
      <c r="E290" s="64" t="s">
        <v>184</v>
      </c>
      <c r="F290" s="42"/>
      <c r="G290" s="47">
        <v>365.3</v>
      </c>
      <c r="H290" s="46">
        <v>365.3</v>
      </c>
      <c r="I290" s="46">
        <v>365.3</v>
      </c>
      <c r="J290" s="9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s="7" customFormat="1" ht="18" customHeight="1">
      <c r="A291" s="105" t="s">
        <v>168</v>
      </c>
      <c r="B291" s="64" t="s">
        <v>49</v>
      </c>
      <c r="C291" s="64" t="s">
        <v>26</v>
      </c>
      <c r="D291" s="64" t="s">
        <v>15</v>
      </c>
      <c r="E291" s="64" t="s">
        <v>184</v>
      </c>
      <c r="F291" s="42" t="s">
        <v>166</v>
      </c>
      <c r="G291" s="47">
        <v>365.3</v>
      </c>
      <c r="H291" s="46">
        <v>365.3</v>
      </c>
      <c r="I291" s="46">
        <v>365.3</v>
      </c>
      <c r="J291" s="9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s="7" customFormat="1" ht="51">
      <c r="A292" s="104" t="s">
        <v>191</v>
      </c>
      <c r="B292" s="64" t="s">
        <v>49</v>
      </c>
      <c r="C292" s="64" t="s">
        <v>26</v>
      </c>
      <c r="D292" s="64" t="s">
        <v>15</v>
      </c>
      <c r="E292" s="64" t="s">
        <v>186</v>
      </c>
      <c r="F292" s="42"/>
      <c r="G292" s="47">
        <v>45.4</v>
      </c>
      <c r="H292" s="47">
        <v>45.4</v>
      </c>
      <c r="I292" s="47">
        <v>45.4</v>
      </c>
      <c r="J292" s="9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s="7" customFormat="1" ht="16.5" customHeight="1">
      <c r="A293" s="105" t="s">
        <v>168</v>
      </c>
      <c r="B293" s="64" t="s">
        <v>49</v>
      </c>
      <c r="C293" s="64" t="s">
        <v>26</v>
      </c>
      <c r="D293" s="64" t="s">
        <v>15</v>
      </c>
      <c r="E293" s="64" t="s">
        <v>186</v>
      </c>
      <c r="F293" s="42" t="s">
        <v>166</v>
      </c>
      <c r="G293" s="47">
        <v>45.4</v>
      </c>
      <c r="H293" s="47">
        <v>45.4</v>
      </c>
      <c r="I293" s="47">
        <v>45.4</v>
      </c>
      <c r="J293" s="9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s="7" customFormat="1" ht="27" customHeight="1">
      <c r="A294" s="104" t="s">
        <v>82</v>
      </c>
      <c r="B294" s="64" t="s">
        <v>49</v>
      </c>
      <c r="C294" s="64" t="s">
        <v>26</v>
      </c>
      <c r="D294" s="64" t="s">
        <v>15</v>
      </c>
      <c r="E294" s="64" t="s">
        <v>187</v>
      </c>
      <c r="F294" s="42"/>
      <c r="G294" s="47">
        <f>G295</f>
        <v>94.3</v>
      </c>
      <c r="H294" s="46">
        <v>131.5</v>
      </c>
      <c r="I294" s="46">
        <v>131.5</v>
      </c>
      <c r="J294" s="9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s="7" customFormat="1" ht="15.75" customHeight="1">
      <c r="A295" s="105" t="s">
        <v>168</v>
      </c>
      <c r="B295" s="64" t="s">
        <v>49</v>
      </c>
      <c r="C295" s="64" t="s">
        <v>26</v>
      </c>
      <c r="D295" s="64" t="s">
        <v>15</v>
      </c>
      <c r="E295" s="64" t="s">
        <v>187</v>
      </c>
      <c r="F295" s="42" t="s">
        <v>166</v>
      </c>
      <c r="G295" s="47">
        <v>94.3</v>
      </c>
      <c r="H295" s="46">
        <v>131.5</v>
      </c>
      <c r="I295" s="46">
        <v>131.5</v>
      </c>
      <c r="J295" s="9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s="7" customFormat="1" ht="58.5" customHeight="1">
      <c r="A296" s="104" t="s">
        <v>192</v>
      </c>
      <c r="B296" s="64" t="s">
        <v>49</v>
      </c>
      <c r="C296" s="64" t="s">
        <v>26</v>
      </c>
      <c r="D296" s="64" t="s">
        <v>15</v>
      </c>
      <c r="E296" s="64" t="s">
        <v>188</v>
      </c>
      <c r="F296" s="42"/>
      <c r="G296" s="47">
        <v>666.2</v>
      </c>
      <c r="H296" s="46">
        <v>666.2</v>
      </c>
      <c r="I296" s="46">
        <v>666.2</v>
      </c>
      <c r="J296" s="9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s="7" customFormat="1" ht="16.5" customHeight="1">
      <c r="A297" s="105" t="s">
        <v>168</v>
      </c>
      <c r="B297" s="64" t="s">
        <v>49</v>
      </c>
      <c r="C297" s="64" t="s">
        <v>26</v>
      </c>
      <c r="D297" s="64" t="s">
        <v>15</v>
      </c>
      <c r="E297" s="64" t="s">
        <v>188</v>
      </c>
      <c r="F297" s="42" t="s">
        <v>166</v>
      </c>
      <c r="G297" s="47">
        <v>666.2</v>
      </c>
      <c r="H297" s="46">
        <v>666.2</v>
      </c>
      <c r="I297" s="46">
        <v>666.2</v>
      </c>
      <c r="J297" s="9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s="7" customFormat="1" ht="41.25" customHeight="1">
      <c r="A298" s="115" t="s">
        <v>377</v>
      </c>
      <c r="B298" s="64" t="s">
        <v>49</v>
      </c>
      <c r="C298" s="64" t="s">
        <v>26</v>
      </c>
      <c r="D298" s="64" t="s">
        <v>15</v>
      </c>
      <c r="E298" s="64" t="s">
        <v>378</v>
      </c>
      <c r="F298" s="42"/>
      <c r="G298" s="47">
        <v>0</v>
      </c>
      <c r="H298" s="46">
        <v>309.5</v>
      </c>
      <c r="I298" s="46">
        <v>298.7</v>
      </c>
      <c r="J298" s="9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s="7" customFormat="1" ht="16.5" customHeight="1">
      <c r="A299" s="105" t="s">
        <v>168</v>
      </c>
      <c r="B299" s="64" t="s">
        <v>49</v>
      </c>
      <c r="C299" s="64" t="s">
        <v>26</v>
      </c>
      <c r="D299" s="64" t="s">
        <v>15</v>
      </c>
      <c r="E299" s="64" t="s">
        <v>378</v>
      </c>
      <c r="F299" s="42" t="s">
        <v>166</v>
      </c>
      <c r="G299" s="47">
        <v>0</v>
      </c>
      <c r="H299" s="46">
        <v>309.5</v>
      </c>
      <c r="I299" s="46">
        <v>298.7</v>
      </c>
      <c r="J299" s="9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s="7" customFormat="1" ht="24.75" customHeight="1">
      <c r="A300" s="115" t="s">
        <v>369</v>
      </c>
      <c r="B300" s="64" t="s">
        <v>49</v>
      </c>
      <c r="C300" s="64" t="s">
        <v>26</v>
      </c>
      <c r="D300" s="64" t="s">
        <v>15</v>
      </c>
      <c r="E300" s="64" t="s">
        <v>368</v>
      </c>
      <c r="F300" s="42"/>
      <c r="G300" s="47">
        <f>G301</f>
        <v>48.3</v>
      </c>
      <c r="H300" s="46">
        <v>47.6</v>
      </c>
      <c r="I300" s="46">
        <v>47.6</v>
      </c>
      <c r="J300" s="9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s="7" customFormat="1" ht="16.5" customHeight="1">
      <c r="A301" s="105" t="s">
        <v>168</v>
      </c>
      <c r="B301" s="64" t="s">
        <v>49</v>
      </c>
      <c r="C301" s="64" t="s">
        <v>26</v>
      </c>
      <c r="D301" s="64" t="s">
        <v>15</v>
      </c>
      <c r="E301" s="64" t="s">
        <v>368</v>
      </c>
      <c r="F301" s="42" t="s">
        <v>166</v>
      </c>
      <c r="G301" s="47">
        <v>48.3</v>
      </c>
      <c r="H301" s="46">
        <v>47.6</v>
      </c>
      <c r="I301" s="46">
        <v>47.6</v>
      </c>
      <c r="J301" s="9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s="7" customFormat="1" ht="32.25" customHeight="1">
      <c r="A302" s="115" t="s">
        <v>371</v>
      </c>
      <c r="B302" s="64" t="s">
        <v>49</v>
      </c>
      <c r="C302" s="64" t="s">
        <v>26</v>
      </c>
      <c r="D302" s="64" t="s">
        <v>15</v>
      </c>
      <c r="E302" s="64" t="s">
        <v>370</v>
      </c>
      <c r="F302" s="42"/>
      <c r="G302" s="47">
        <v>14.2</v>
      </c>
      <c r="H302" s="46">
        <v>14.2</v>
      </c>
      <c r="I302" s="46">
        <v>14.2</v>
      </c>
      <c r="J302" s="9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s="7" customFormat="1" ht="16.5" customHeight="1">
      <c r="A303" s="105" t="s">
        <v>168</v>
      </c>
      <c r="B303" s="64" t="s">
        <v>49</v>
      </c>
      <c r="C303" s="64" t="s">
        <v>26</v>
      </c>
      <c r="D303" s="64" t="s">
        <v>15</v>
      </c>
      <c r="E303" s="64" t="s">
        <v>370</v>
      </c>
      <c r="F303" s="42" t="s">
        <v>166</v>
      </c>
      <c r="G303" s="47">
        <v>14.2</v>
      </c>
      <c r="H303" s="46">
        <v>14.2</v>
      </c>
      <c r="I303" s="46">
        <v>14.2</v>
      </c>
      <c r="J303" s="9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s="7" customFormat="1" ht="71.25" customHeight="1">
      <c r="A304" s="119" t="s">
        <v>372</v>
      </c>
      <c r="B304" s="64" t="s">
        <v>49</v>
      </c>
      <c r="C304" s="64" t="s">
        <v>26</v>
      </c>
      <c r="D304" s="64" t="s">
        <v>15</v>
      </c>
      <c r="E304" s="64" t="s">
        <v>367</v>
      </c>
      <c r="F304" s="42"/>
      <c r="G304" s="47">
        <f>G305</f>
        <v>392.6</v>
      </c>
      <c r="H304" s="46">
        <v>287.4</v>
      </c>
      <c r="I304" s="46">
        <v>287.4</v>
      </c>
      <c r="J304" s="9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s="7" customFormat="1" ht="16.5" customHeight="1">
      <c r="A305" s="105" t="s">
        <v>168</v>
      </c>
      <c r="B305" s="64" t="s">
        <v>49</v>
      </c>
      <c r="C305" s="64" t="s">
        <v>26</v>
      </c>
      <c r="D305" s="64" t="s">
        <v>15</v>
      </c>
      <c r="E305" s="64" t="s">
        <v>367</v>
      </c>
      <c r="F305" s="42" t="s">
        <v>166</v>
      </c>
      <c r="G305" s="47">
        <v>392.6</v>
      </c>
      <c r="H305" s="46">
        <v>287.4</v>
      </c>
      <c r="I305" s="46">
        <v>287.4</v>
      </c>
      <c r="J305" s="9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s="7" customFormat="1" ht="45" customHeight="1">
      <c r="A306" s="112" t="s">
        <v>388</v>
      </c>
      <c r="B306" s="64" t="s">
        <v>49</v>
      </c>
      <c r="C306" s="64" t="s">
        <v>26</v>
      </c>
      <c r="D306" s="64" t="s">
        <v>15</v>
      </c>
      <c r="E306" s="64" t="s">
        <v>387</v>
      </c>
      <c r="F306" s="42"/>
      <c r="G306" s="47">
        <f>G307</f>
        <v>70.4</v>
      </c>
      <c r="H306" s="47">
        <f>H307</f>
        <v>0</v>
      </c>
      <c r="I306" s="47">
        <f>I307</f>
        <v>0</v>
      </c>
      <c r="J306" s="9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s="7" customFormat="1" ht="16.5" customHeight="1">
      <c r="A307" s="105" t="s">
        <v>168</v>
      </c>
      <c r="B307" s="64" t="s">
        <v>49</v>
      </c>
      <c r="C307" s="64" t="s">
        <v>26</v>
      </c>
      <c r="D307" s="64" t="s">
        <v>15</v>
      </c>
      <c r="E307" s="64" t="s">
        <v>387</v>
      </c>
      <c r="F307" s="42" t="s">
        <v>166</v>
      </c>
      <c r="G307" s="47">
        <v>70.4</v>
      </c>
      <c r="H307" s="46">
        <v>0</v>
      </c>
      <c r="I307" s="46">
        <v>0</v>
      </c>
      <c r="J307" s="9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s="7" customFormat="1" ht="27.75" customHeight="1">
      <c r="A308" s="96" t="s">
        <v>180</v>
      </c>
      <c r="B308" s="64" t="s">
        <v>49</v>
      </c>
      <c r="C308" s="64" t="s">
        <v>26</v>
      </c>
      <c r="D308" s="64" t="s">
        <v>15</v>
      </c>
      <c r="E308" s="64" t="s">
        <v>179</v>
      </c>
      <c r="F308" s="42"/>
      <c r="G308" s="47">
        <f>G309+G313+G315+G319+G317</f>
        <v>3758.6</v>
      </c>
      <c r="H308" s="47">
        <f>H309+H313+H315+H319</f>
        <v>4226.2</v>
      </c>
      <c r="I308" s="47">
        <f>I309+I313+I315+I319</f>
        <v>2771.4</v>
      </c>
      <c r="J308" s="9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s="7" customFormat="1" ht="26.25" customHeight="1">
      <c r="A309" s="95" t="s">
        <v>157</v>
      </c>
      <c r="B309" s="73" t="s">
        <v>49</v>
      </c>
      <c r="C309" s="64" t="s">
        <v>26</v>
      </c>
      <c r="D309" s="64" t="s">
        <v>15</v>
      </c>
      <c r="E309" s="64" t="s">
        <v>181</v>
      </c>
      <c r="F309" s="42"/>
      <c r="G309" s="47">
        <f>G310</f>
        <v>3697.1</v>
      </c>
      <c r="H309" s="47">
        <v>4037.2</v>
      </c>
      <c r="I309" s="47">
        <v>2598.8</v>
      </c>
      <c r="J309" s="9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s="7" customFormat="1" ht="17.25" customHeight="1">
      <c r="A310" s="105" t="s">
        <v>168</v>
      </c>
      <c r="B310" s="64" t="s">
        <v>49</v>
      </c>
      <c r="C310" s="64" t="s">
        <v>26</v>
      </c>
      <c r="D310" s="64" t="s">
        <v>15</v>
      </c>
      <c r="E310" s="64" t="s">
        <v>181</v>
      </c>
      <c r="F310" s="42" t="s">
        <v>166</v>
      </c>
      <c r="G310" s="47">
        <f>G311</f>
        <v>3697.1</v>
      </c>
      <c r="H310" s="47">
        <v>4037.2</v>
      </c>
      <c r="I310" s="47">
        <v>2598.8</v>
      </c>
      <c r="J310" s="9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s="7" customFormat="1" ht="18" customHeight="1">
      <c r="A311" s="95" t="s">
        <v>183</v>
      </c>
      <c r="B311" s="64" t="s">
        <v>49</v>
      </c>
      <c r="C311" s="64" t="s">
        <v>26</v>
      </c>
      <c r="D311" s="64" t="s">
        <v>15</v>
      </c>
      <c r="E311" s="64" t="s">
        <v>182</v>
      </c>
      <c r="F311" s="42"/>
      <c r="G311" s="47">
        <f>G312</f>
        <v>3697.1</v>
      </c>
      <c r="H311" s="74">
        <v>4037.2</v>
      </c>
      <c r="I311" s="74">
        <v>2598.8</v>
      </c>
      <c r="J311" s="9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s="7" customFormat="1" ht="16.5" customHeight="1">
      <c r="A312" s="105" t="s">
        <v>168</v>
      </c>
      <c r="B312" s="64" t="s">
        <v>49</v>
      </c>
      <c r="C312" s="64" t="s">
        <v>26</v>
      </c>
      <c r="D312" s="64" t="s">
        <v>15</v>
      </c>
      <c r="E312" s="64" t="s">
        <v>182</v>
      </c>
      <c r="F312" s="42" t="s">
        <v>166</v>
      </c>
      <c r="G312" s="47">
        <v>3697.1</v>
      </c>
      <c r="H312" s="74">
        <v>4037.2</v>
      </c>
      <c r="I312" s="74">
        <v>2598.8</v>
      </c>
      <c r="J312" s="9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s="7" customFormat="1" ht="40.5" customHeight="1">
      <c r="A313" s="104" t="s">
        <v>280</v>
      </c>
      <c r="B313" s="64" t="s">
        <v>49</v>
      </c>
      <c r="C313" s="64" t="s">
        <v>26</v>
      </c>
      <c r="D313" s="64" t="s">
        <v>15</v>
      </c>
      <c r="E313" s="64" t="s">
        <v>288</v>
      </c>
      <c r="F313" s="42"/>
      <c r="G313" s="47">
        <v>15</v>
      </c>
      <c r="H313" s="74">
        <v>15</v>
      </c>
      <c r="I313" s="74">
        <v>15</v>
      </c>
      <c r="J313" s="9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s="7" customFormat="1" ht="18.75" customHeight="1">
      <c r="A314" s="105" t="s">
        <v>168</v>
      </c>
      <c r="B314" s="64" t="s">
        <v>49</v>
      </c>
      <c r="C314" s="64" t="s">
        <v>26</v>
      </c>
      <c r="D314" s="64" t="s">
        <v>15</v>
      </c>
      <c r="E314" s="64" t="s">
        <v>288</v>
      </c>
      <c r="F314" s="42" t="s">
        <v>166</v>
      </c>
      <c r="G314" s="47">
        <v>15</v>
      </c>
      <c r="H314" s="74">
        <v>15</v>
      </c>
      <c r="I314" s="74">
        <v>15</v>
      </c>
      <c r="J314" s="9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s="7" customFormat="1" ht="18.75" customHeight="1">
      <c r="A315" s="104" t="s">
        <v>287</v>
      </c>
      <c r="B315" s="64" t="s">
        <v>49</v>
      </c>
      <c r="C315" s="64" t="s">
        <v>26</v>
      </c>
      <c r="D315" s="64" t="s">
        <v>15</v>
      </c>
      <c r="E315" s="64" t="s">
        <v>289</v>
      </c>
      <c r="F315" s="42"/>
      <c r="G315" s="47"/>
      <c r="H315" s="74">
        <v>32</v>
      </c>
      <c r="I315" s="74">
        <v>32</v>
      </c>
      <c r="J315" s="9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s="7" customFormat="1" ht="27.75" customHeight="1">
      <c r="A316" s="104" t="s">
        <v>172</v>
      </c>
      <c r="B316" s="64" t="s">
        <v>49</v>
      </c>
      <c r="C316" s="64" t="s">
        <v>26</v>
      </c>
      <c r="D316" s="64" t="s">
        <v>15</v>
      </c>
      <c r="E316" s="64" t="s">
        <v>289</v>
      </c>
      <c r="F316" s="42" t="s">
        <v>171</v>
      </c>
      <c r="G316" s="47"/>
      <c r="H316" s="74">
        <v>32</v>
      </c>
      <c r="I316" s="74">
        <v>32</v>
      </c>
      <c r="J316" s="9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s="7" customFormat="1" ht="27.75" customHeight="1">
      <c r="A317" s="120" t="s">
        <v>347</v>
      </c>
      <c r="B317" s="64" t="s">
        <v>49</v>
      </c>
      <c r="C317" s="64" t="s">
        <v>26</v>
      </c>
      <c r="D317" s="64" t="s">
        <v>15</v>
      </c>
      <c r="E317" s="64" t="s">
        <v>396</v>
      </c>
      <c r="F317" s="42"/>
      <c r="G317" s="47">
        <v>4.5</v>
      </c>
      <c r="H317" s="74"/>
      <c r="I317" s="74"/>
      <c r="J317" s="9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7" customFormat="1" ht="15.75" customHeight="1">
      <c r="A318" s="105" t="s">
        <v>168</v>
      </c>
      <c r="B318" s="64" t="s">
        <v>49</v>
      </c>
      <c r="C318" s="64" t="s">
        <v>26</v>
      </c>
      <c r="D318" s="64" t="s">
        <v>15</v>
      </c>
      <c r="E318" s="64" t="s">
        <v>396</v>
      </c>
      <c r="F318" s="42" t="s">
        <v>166</v>
      </c>
      <c r="G318" s="47">
        <v>4.5</v>
      </c>
      <c r="H318" s="74"/>
      <c r="I318" s="74"/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7" customFormat="1" ht="67.5" customHeight="1">
      <c r="A319" s="119" t="s">
        <v>372</v>
      </c>
      <c r="B319" s="64" t="s">
        <v>49</v>
      </c>
      <c r="C319" s="64" t="s">
        <v>26</v>
      </c>
      <c r="D319" s="64" t="s">
        <v>15</v>
      </c>
      <c r="E319" s="64" t="s">
        <v>373</v>
      </c>
      <c r="F319" s="42"/>
      <c r="G319" s="47">
        <v>42</v>
      </c>
      <c r="H319" s="74">
        <v>142</v>
      </c>
      <c r="I319" s="74">
        <v>125.6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7" customFormat="1" ht="16.5" customHeight="1">
      <c r="A320" s="105" t="s">
        <v>168</v>
      </c>
      <c r="B320" s="64" t="s">
        <v>49</v>
      </c>
      <c r="C320" s="64" t="s">
        <v>26</v>
      </c>
      <c r="D320" s="64" t="s">
        <v>15</v>
      </c>
      <c r="E320" s="64" t="s">
        <v>373</v>
      </c>
      <c r="F320" s="42" t="s">
        <v>166</v>
      </c>
      <c r="G320" s="47">
        <v>42</v>
      </c>
      <c r="H320" s="74">
        <v>142</v>
      </c>
      <c r="I320" s="74">
        <v>125.6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19" customFormat="1" ht="14.25" customHeight="1">
      <c r="A321" s="60" t="s">
        <v>37</v>
      </c>
      <c r="B321" s="72" t="s">
        <v>49</v>
      </c>
      <c r="C321" s="54" t="s">
        <v>26</v>
      </c>
      <c r="D321" s="54" t="s">
        <v>26</v>
      </c>
      <c r="E321" s="66"/>
      <c r="F321" s="55"/>
      <c r="G321" s="58">
        <f>G322</f>
        <v>914.5</v>
      </c>
      <c r="H321" s="58">
        <f>H322</f>
        <v>677</v>
      </c>
      <c r="I321" s="58">
        <f>I322</f>
        <v>677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19" customFormat="1" ht="42.75" customHeight="1">
      <c r="A322" s="96" t="s">
        <v>161</v>
      </c>
      <c r="B322" s="73" t="s">
        <v>49</v>
      </c>
      <c r="C322" s="64" t="s">
        <v>26</v>
      </c>
      <c r="D322" s="64" t="s">
        <v>26</v>
      </c>
      <c r="E322" s="78" t="s">
        <v>162</v>
      </c>
      <c r="F322" s="42"/>
      <c r="G322" s="47">
        <f>G323+G327+G330</f>
        <v>914.5</v>
      </c>
      <c r="H322" s="47">
        <f>H323+H327+H330</f>
        <v>677</v>
      </c>
      <c r="I322" s="47">
        <f>I323+I327+I330</f>
        <v>677</v>
      </c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19" customFormat="1" ht="31.5" customHeight="1">
      <c r="A323" s="96" t="s">
        <v>180</v>
      </c>
      <c r="B323" s="73" t="s">
        <v>49</v>
      </c>
      <c r="C323" s="64" t="s">
        <v>26</v>
      </c>
      <c r="D323" s="64" t="s">
        <v>26</v>
      </c>
      <c r="E323" s="78" t="s">
        <v>179</v>
      </c>
      <c r="F323" s="42"/>
      <c r="G323" s="47">
        <f>G324</f>
        <v>862.5</v>
      </c>
      <c r="H323" s="74">
        <v>625</v>
      </c>
      <c r="I323" s="47">
        <v>625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19" customFormat="1" ht="15" customHeight="1">
      <c r="A324" s="105" t="s">
        <v>196</v>
      </c>
      <c r="B324" s="73" t="s">
        <v>49</v>
      </c>
      <c r="C324" s="64" t="s">
        <v>26</v>
      </c>
      <c r="D324" s="64" t="s">
        <v>26</v>
      </c>
      <c r="E324" s="78" t="s">
        <v>197</v>
      </c>
      <c r="F324" s="42"/>
      <c r="G324" s="47">
        <f>G325+G326</f>
        <v>862.5</v>
      </c>
      <c r="H324" s="74">
        <v>625</v>
      </c>
      <c r="I324" s="47">
        <v>625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19" customFormat="1" ht="27.75" customHeight="1">
      <c r="A325" s="106" t="s">
        <v>99</v>
      </c>
      <c r="B325" s="73" t="s">
        <v>49</v>
      </c>
      <c r="C325" s="64" t="s">
        <v>26</v>
      </c>
      <c r="D325" s="64" t="s">
        <v>26</v>
      </c>
      <c r="E325" s="78" t="s">
        <v>197</v>
      </c>
      <c r="F325" s="42" t="s">
        <v>98</v>
      </c>
      <c r="G325" s="47">
        <v>231.2</v>
      </c>
      <c r="H325" s="74"/>
      <c r="I325" s="47"/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19" customFormat="1" ht="20.25" customHeight="1">
      <c r="A326" s="105" t="s">
        <v>168</v>
      </c>
      <c r="B326" s="73" t="s">
        <v>49</v>
      </c>
      <c r="C326" s="64" t="s">
        <v>26</v>
      </c>
      <c r="D326" s="64" t="s">
        <v>26</v>
      </c>
      <c r="E326" s="78" t="s">
        <v>197</v>
      </c>
      <c r="F326" s="42" t="s">
        <v>166</v>
      </c>
      <c r="G326" s="47">
        <v>631.3</v>
      </c>
      <c r="H326" s="74">
        <v>625</v>
      </c>
      <c r="I326" s="47">
        <v>625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19" customFormat="1" ht="26.25" customHeight="1">
      <c r="A327" s="110" t="s">
        <v>193</v>
      </c>
      <c r="B327" s="73" t="s">
        <v>49</v>
      </c>
      <c r="C327" s="64" t="s">
        <v>26</v>
      </c>
      <c r="D327" s="64" t="s">
        <v>26</v>
      </c>
      <c r="E327" s="78" t="s">
        <v>194</v>
      </c>
      <c r="F327" s="42"/>
      <c r="G327" s="47">
        <f>G328</f>
        <v>30</v>
      </c>
      <c r="H327" s="47">
        <v>30</v>
      </c>
      <c r="I327" s="47">
        <v>30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19" customFormat="1" ht="57.75" customHeight="1">
      <c r="A328" s="110" t="s">
        <v>400</v>
      </c>
      <c r="B328" s="73" t="s">
        <v>49</v>
      </c>
      <c r="C328" s="64" t="s">
        <v>26</v>
      </c>
      <c r="D328" s="64" t="s">
        <v>26</v>
      </c>
      <c r="E328" s="70" t="s">
        <v>195</v>
      </c>
      <c r="F328" s="70"/>
      <c r="G328" s="47">
        <v>30</v>
      </c>
      <c r="H328" s="47">
        <v>30</v>
      </c>
      <c r="I328" s="47">
        <v>30</v>
      </c>
      <c r="J328" s="9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s="19" customFormat="1" ht="25.5" customHeight="1">
      <c r="A329" s="106" t="s">
        <v>99</v>
      </c>
      <c r="B329" s="73" t="s">
        <v>49</v>
      </c>
      <c r="C329" s="64" t="s">
        <v>26</v>
      </c>
      <c r="D329" s="64" t="s">
        <v>26</v>
      </c>
      <c r="E329" s="70" t="s">
        <v>195</v>
      </c>
      <c r="F329" s="70" t="s">
        <v>98</v>
      </c>
      <c r="G329" s="47">
        <v>30</v>
      </c>
      <c r="H329" s="47">
        <v>30</v>
      </c>
      <c r="I329" s="47">
        <v>30</v>
      </c>
      <c r="J329" s="9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19" customFormat="1" ht="42.75" customHeight="1">
      <c r="A330" s="106" t="s">
        <v>294</v>
      </c>
      <c r="B330" s="73" t="s">
        <v>49</v>
      </c>
      <c r="C330" s="64" t="s">
        <v>26</v>
      </c>
      <c r="D330" s="64" t="s">
        <v>26</v>
      </c>
      <c r="E330" s="70" t="s">
        <v>292</v>
      </c>
      <c r="F330" s="70"/>
      <c r="G330" s="47">
        <v>22</v>
      </c>
      <c r="H330" s="47">
        <v>22</v>
      </c>
      <c r="I330" s="47">
        <v>22</v>
      </c>
      <c r="J330" s="9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s="19" customFormat="1" ht="66" customHeight="1">
      <c r="A331" s="106" t="s">
        <v>335</v>
      </c>
      <c r="B331" s="73" t="s">
        <v>49</v>
      </c>
      <c r="C331" s="64" t="s">
        <v>26</v>
      </c>
      <c r="D331" s="64" t="s">
        <v>26</v>
      </c>
      <c r="E331" s="70" t="s">
        <v>293</v>
      </c>
      <c r="F331" s="70"/>
      <c r="G331" s="47">
        <v>22</v>
      </c>
      <c r="H331" s="47">
        <v>22</v>
      </c>
      <c r="I331" s="47">
        <v>22</v>
      </c>
      <c r="J331" s="9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s="19" customFormat="1" ht="25.5" customHeight="1">
      <c r="A332" s="106" t="s">
        <v>99</v>
      </c>
      <c r="B332" s="73" t="s">
        <v>49</v>
      </c>
      <c r="C332" s="64" t="s">
        <v>26</v>
      </c>
      <c r="D332" s="64" t="s">
        <v>26</v>
      </c>
      <c r="E332" s="70" t="s">
        <v>293</v>
      </c>
      <c r="F332" s="70" t="s">
        <v>98</v>
      </c>
      <c r="G332" s="47">
        <v>22</v>
      </c>
      <c r="H332" s="47">
        <v>22</v>
      </c>
      <c r="I332" s="47">
        <v>22</v>
      </c>
      <c r="J332" s="9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19" customFormat="1" ht="14.25" customHeight="1">
      <c r="A333" s="59" t="s">
        <v>38</v>
      </c>
      <c r="B333" s="54" t="s">
        <v>49</v>
      </c>
      <c r="C333" s="54" t="s">
        <v>26</v>
      </c>
      <c r="D333" s="54" t="s">
        <v>27</v>
      </c>
      <c r="E333" s="64"/>
      <c r="F333" s="42"/>
      <c r="G333" s="58">
        <f>G334</f>
        <v>5576.5</v>
      </c>
      <c r="H333" s="58">
        <f>H334</f>
        <v>5514.5</v>
      </c>
      <c r="I333" s="58">
        <f>I334</f>
        <v>5057.6</v>
      </c>
      <c r="J333" s="9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s="19" customFormat="1" ht="42.75" customHeight="1">
      <c r="A334" s="96" t="s">
        <v>161</v>
      </c>
      <c r="B334" s="64" t="s">
        <v>49</v>
      </c>
      <c r="C334" s="64" t="s">
        <v>26</v>
      </c>
      <c r="D334" s="64" t="s">
        <v>27</v>
      </c>
      <c r="E334" s="64" t="s">
        <v>162</v>
      </c>
      <c r="F334" s="42"/>
      <c r="G334" s="47">
        <f>G341+G338+G335</f>
        <v>5576.5</v>
      </c>
      <c r="H334" s="47">
        <f>H341</f>
        <v>5514.5</v>
      </c>
      <c r="I334" s="47">
        <f>I341</f>
        <v>5057.6</v>
      </c>
      <c r="J334" s="9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s="19" customFormat="1" ht="33" customHeight="1">
      <c r="A335" s="96" t="s">
        <v>164</v>
      </c>
      <c r="B335" s="64" t="s">
        <v>49</v>
      </c>
      <c r="C335" s="64" t="s">
        <v>26</v>
      </c>
      <c r="D335" s="64" t="s">
        <v>27</v>
      </c>
      <c r="E335" s="64" t="s">
        <v>163</v>
      </c>
      <c r="F335" s="42"/>
      <c r="G335" s="47">
        <v>30.6</v>
      </c>
      <c r="H335" s="47">
        <v>0</v>
      </c>
      <c r="I335" s="47">
        <v>0</v>
      </c>
      <c r="J335" s="9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19" customFormat="1" ht="42.75" customHeight="1">
      <c r="A336" s="112" t="s">
        <v>388</v>
      </c>
      <c r="B336" s="64" t="s">
        <v>49</v>
      </c>
      <c r="C336" s="64" t="s">
        <v>26</v>
      </c>
      <c r="D336" s="64" t="s">
        <v>27</v>
      </c>
      <c r="E336" s="64" t="s">
        <v>387</v>
      </c>
      <c r="F336" s="42"/>
      <c r="G336" s="47">
        <v>30.6</v>
      </c>
      <c r="H336" s="47">
        <v>0</v>
      </c>
      <c r="I336" s="47">
        <v>0</v>
      </c>
      <c r="J336" s="9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19" customFormat="1" ht="24.75" customHeight="1">
      <c r="A337" s="104" t="s">
        <v>99</v>
      </c>
      <c r="B337" s="64" t="s">
        <v>49</v>
      </c>
      <c r="C337" s="64" t="s">
        <v>26</v>
      </c>
      <c r="D337" s="64" t="s">
        <v>27</v>
      </c>
      <c r="E337" s="64" t="s">
        <v>387</v>
      </c>
      <c r="F337" s="42" t="s">
        <v>98</v>
      </c>
      <c r="G337" s="47">
        <v>30.6</v>
      </c>
      <c r="H337" s="47">
        <v>0</v>
      </c>
      <c r="I337" s="47">
        <v>0</v>
      </c>
      <c r="J337" s="9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19" customFormat="1" ht="29.25" customHeight="1">
      <c r="A338" s="96" t="s">
        <v>180</v>
      </c>
      <c r="B338" s="64" t="s">
        <v>49</v>
      </c>
      <c r="C338" s="64" t="s">
        <v>26</v>
      </c>
      <c r="D338" s="64" t="s">
        <v>27</v>
      </c>
      <c r="E338" s="64" t="s">
        <v>289</v>
      </c>
      <c r="F338" s="42"/>
      <c r="G338" s="47">
        <f>G339+G340</f>
        <v>32</v>
      </c>
      <c r="H338" s="47">
        <v>0</v>
      </c>
      <c r="I338" s="47">
        <v>0</v>
      </c>
      <c r="J338" s="9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19" customFormat="1" ht="30" customHeight="1">
      <c r="A339" s="104" t="s">
        <v>99</v>
      </c>
      <c r="B339" s="64" t="s">
        <v>49</v>
      </c>
      <c r="C339" s="64" t="s">
        <v>26</v>
      </c>
      <c r="D339" s="64" t="s">
        <v>27</v>
      </c>
      <c r="E339" s="64" t="s">
        <v>289</v>
      </c>
      <c r="F339" s="42" t="s">
        <v>98</v>
      </c>
      <c r="G339" s="47">
        <v>14</v>
      </c>
      <c r="H339" s="47">
        <v>0</v>
      </c>
      <c r="I339" s="47">
        <v>0</v>
      </c>
      <c r="J339" s="9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19" customFormat="1" ht="18" customHeight="1">
      <c r="A340" s="96" t="s">
        <v>346</v>
      </c>
      <c r="B340" s="64" t="s">
        <v>49</v>
      </c>
      <c r="C340" s="64" t="s">
        <v>26</v>
      </c>
      <c r="D340" s="64" t="s">
        <v>27</v>
      </c>
      <c r="E340" s="64" t="s">
        <v>289</v>
      </c>
      <c r="F340" s="42" t="s">
        <v>345</v>
      </c>
      <c r="G340" s="47">
        <v>18</v>
      </c>
      <c r="H340" s="47">
        <v>0</v>
      </c>
      <c r="I340" s="47">
        <v>0</v>
      </c>
      <c r="J340" s="9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19" customFormat="1" ht="42.75" customHeight="1">
      <c r="A341" s="96" t="s">
        <v>198</v>
      </c>
      <c r="B341" s="64" t="s">
        <v>49</v>
      </c>
      <c r="C341" s="64" t="s">
        <v>26</v>
      </c>
      <c r="D341" s="64" t="s">
        <v>27</v>
      </c>
      <c r="E341" s="64" t="s">
        <v>199</v>
      </c>
      <c r="F341" s="42"/>
      <c r="G341" s="47">
        <f>G342+G345+G347+G350+G354</f>
        <v>5513.9</v>
      </c>
      <c r="H341" s="47">
        <f>H342+H345+H347+H350+H354</f>
        <v>5514.5</v>
      </c>
      <c r="I341" s="47">
        <f>I342+I345+I347+I350+I354</f>
        <v>5057.6</v>
      </c>
      <c r="J341" s="9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7" customFormat="1" ht="14.25" customHeight="1">
      <c r="A342" s="107" t="s">
        <v>100</v>
      </c>
      <c r="B342" s="64" t="s">
        <v>49</v>
      </c>
      <c r="C342" s="64" t="s">
        <v>26</v>
      </c>
      <c r="D342" s="64" t="s">
        <v>27</v>
      </c>
      <c r="E342" s="64" t="s">
        <v>200</v>
      </c>
      <c r="F342" s="42"/>
      <c r="G342" s="47">
        <f>G343+G344</f>
        <v>2112.1</v>
      </c>
      <c r="H342" s="47">
        <f>H343+H344</f>
        <v>2112.7</v>
      </c>
      <c r="I342" s="47">
        <f>I343+I344</f>
        <v>2112.7</v>
      </c>
      <c r="J342" s="9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7" customFormat="1" ht="14.25" customHeight="1">
      <c r="A343" s="104" t="s">
        <v>94</v>
      </c>
      <c r="B343" s="64" t="s">
        <v>49</v>
      </c>
      <c r="C343" s="64" t="s">
        <v>26</v>
      </c>
      <c r="D343" s="64" t="s">
        <v>27</v>
      </c>
      <c r="E343" s="64" t="s">
        <v>200</v>
      </c>
      <c r="F343" s="42" t="s">
        <v>93</v>
      </c>
      <c r="G343" s="47">
        <v>2063.2</v>
      </c>
      <c r="H343" s="47">
        <v>2063.2</v>
      </c>
      <c r="I343" s="47">
        <v>2063.2</v>
      </c>
      <c r="J343" s="9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7" customFormat="1" ht="28.5" customHeight="1">
      <c r="A344" s="104" t="s">
        <v>99</v>
      </c>
      <c r="B344" s="64" t="s">
        <v>49</v>
      </c>
      <c r="C344" s="64" t="s">
        <v>26</v>
      </c>
      <c r="D344" s="64" t="s">
        <v>27</v>
      </c>
      <c r="E344" s="64" t="s">
        <v>200</v>
      </c>
      <c r="F344" s="42" t="s">
        <v>98</v>
      </c>
      <c r="G344" s="47">
        <v>48.9</v>
      </c>
      <c r="H344" s="47">
        <v>49.5</v>
      </c>
      <c r="I344" s="47">
        <v>49.5</v>
      </c>
      <c r="J344" s="9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7" customFormat="1" ht="43.5" customHeight="1">
      <c r="A345" s="104" t="s">
        <v>178</v>
      </c>
      <c r="B345" s="64" t="s">
        <v>49</v>
      </c>
      <c r="C345" s="64" t="s">
        <v>26</v>
      </c>
      <c r="D345" s="64" t="s">
        <v>27</v>
      </c>
      <c r="E345" s="64" t="s">
        <v>202</v>
      </c>
      <c r="F345" s="42"/>
      <c r="G345" s="47">
        <v>186.4</v>
      </c>
      <c r="H345" s="47">
        <v>186.4</v>
      </c>
      <c r="I345" s="47">
        <v>186.4</v>
      </c>
      <c r="J345" s="9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7" customFormat="1" ht="15.75" customHeight="1">
      <c r="A346" s="104" t="s">
        <v>148</v>
      </c>
      <c r="B346" s="64" t="s">
        <v>49</v>
      </c>
      <c r="C346" s="64" t="s">
        <v>26</v>
      </c>
      <c r="D346" s="64" t="s">
        <v>27</v>
      </c>
      <c r="E346" s="64" t="s">
        <v>202</v>
      </c>
      <c r="F346" s="42" t="s">
        <v>149</v>
      </c>
      <c r="G346" s="47">
        <v>186.4</v>
      </c>
      <c r="H346" s="47">
        <v>186.4</v>
      </c>
      <c r="I346" s="47">
        <v>186.4</v>
      </c>
      <c r="J346" s="9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7" customFormat="1" ht="31.5" customHeight="1">
      <c r="A347" s="106" t="s">
        <v>106</v>
      </c>
      <c r="B347" s="64" t="s">
        <v>49</v>
      </c>
      <c r="C347" s="64" t="s">
        <v>26</v>
      </c>
      <c r="D347" s="64" t="s">
        <v>27</v>
      </c>
      <c r="E347" s="64" t="s">
        <v>201</v>
      </c>
      <c r="F347" s="42"/>
      <c r="G347" s="47">
        <f>G348+G349</f>
        <v>783.1</v>
      </c>
      <c r="H347" s="47">
        <f>H348+H349</f>
        <v>783.1</v>
      </c>
      <c r="I347" s="47">
        <f>I348+I349</f>
        <v>783.1</v>
      </c>
      <c r="J347" s="9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7" customFormat="1" ht="26.25" customHeight="1">
      <c r="A348" s="104" t="s">
        <v>94</v>
      </c>
      <c r="B348" s="64" t="s">
        <v>49</v>
      </c>
      <c r="C348" s="64" t="s">
        <v>26</v>
      </c>
      <c r="D348" s="64" t="s">
        <v>27</v>
      </c>
      <c r="E348" s="64" t="s">
        <v>201</v>
      </c>
      <c r="F348" s="42" t="s">
        <v>93</v>
      </c>
      <c r="G348" s="47">
        <v>754.1</v>
      </c>
      <c r="H348" s="47">
        <v>754.1</v>
      </c>
      <c r="I348" s="47">
        <v>754.1</v>
      </c>
      <c r="J348" s="9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7" customFormat="1" ht="30" customHeight="1">
      <c r="A349" s="104" t="s">
        <v>99</v>
      </c>
      <c r="B349" s="64" t="s">
        <v>49</v>
      </c>
      <c r="C349" s="64" t="s">
        <v>26</v>
      </c>
      <c r="D349" s="64" t="s">
        <v>27</v>
      </c>
      <c r="E349" s="64" t="s">
        <v>201</v>
      </c>
      <c r="F349" s="42" t="s">
        <v>98</v>
      </c>
      <c r="G349" s="47">
        <v>29</v>
      </c>
      <c r="H349" s="47">
        <v>29</v>
      </c>
      <c r="I349" s="47">
        <v>29</v>
      </c>
      <c r="J349" s="9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7" customFormat="1" ht="26.25" customHeight="1">
      <c r="A350" s="95" t="s">
        <v>157</v>
      </c>
      <c r="B350" s="64" t="s">
        <v>49</v>
      </c>
      <c r="C350" s="64" t="s">
        <v>26</v>
      </c>
      <c r="D350" s="64" t="s">
        <v>27</v>
      </c>
      <c r="E350" s="64" t="s">
        <v>203</v>
      </c>
      <c r="F350" s="42"/>
      <c r="G350" s="47">
        <f>G352</f>
        <v>2397.9</v>
      </c>
      <c r="H350" s="47">
        <v>2372.3</v>
      </c>
      <c r="I350" s="47">
        <v>1915.4</v>
      </c>
      <c r="J350" s="9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7" customFormat="1" ht="14.25" customHeight="1">
      <c r="A351" s="104" t="s">
        <v>148</v>
      </c>
      <c r="B351" s="64" t="s">
        <v>49</v>
      </c>
      <c r="C351" s="64" t="s">
        <v>26</v>
      </c>
      <c r="D351" s="64" t="s">
        <v>27</v>
      </c>
      <c r="E351" s="64" t="s">
        <v>203</v>
      </c>
      <c r="F351" s="42" t="s">
        <v>149</v>
      </c>
      <c r="G351" s="47">
        <f>G353</f>
        <v>2397.9</v>
      </c>
      <c r="H351" s="47">
        <v>2372.3</v>
      </c>
      <c r="I351" s="47">
        <v>1915.4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7" customFormat="1" ht="31.5" customHeight="1">
      <c r="A352" s="95" t="s">
        <v>205</v>
      </c>
      <c r="B352" s="64" t="s">
        <v>49</v>
      </c>
      <c r="C352" s="64" t="s">
        <v>26</v>
      </c>
      <c r="D352" s="64" t="s">
        <v>27</v>
      </c>
      <c r="E352" s="64" t="s">
        <v>204</v>
      </c>
      <c r="F352" s="42"/>
      <c r="G352" s="47">
        <f>G353</f>
        <v>2397.9</v>
      </c>
      <c r="H352" s="47">
        <v>2372.3</v>
      </c>
      <c r="I352" s="47">
        <v>1915.4</v>
      </c>
      <c r="J352" s="9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14.25" customHeight="1">
      <c r="A353" s="104" t="s">
        <v>148</v>
      </c>
      <c r="B353" s="64" t="s">
        <v>49</v>
      </c>
      <c r="C353" s="64" t="s">
        <v>26</v>
      </c>
      <c r="D353" s="64" t="s">
        <v>27</v>
      </c>
      <c r="E353" s="64" t="s">
        <v>204</v>
      </c>
      <c r="F353" s="42" t="s">
        <v>149</v>
      </c>
      <c r="G353" s="47">
        <v>2397.9</v>
      </c>
      <c r="H353" s="74">
        <v>2372.3</v>
      </c>
      <c r="I353" s="47">
        <v>1915.4</v>
      </c>
      <c r="J353" s="9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65.25" customHeight="1">
      <c r="A354" s="96" t="s">
        <v>341</v>
      </c>
      <c r="B354" s="64" t="s">
        <v>49</v>
      </c>
      <c r="C354" s="64" t="s">
        <v>26</v>
      </c>
      <c r="D354" s="64" t="s">
        <v>27</v>
      </c>
      <c r="E354" s="61" t="s">
        <v>295</v>
      </c>
      <c r="F354" s="42"/>
      <c r="G354" s="47">
        <f>G355+G356</f>
        <v>34.4</v>
      </c>
      <c r="H354" s="47">
        <f>H355+H356</f>
        <v>60</v>
      </c>
      <c r="I354" s="47">
        <f>I355+I356</f>
        <v>60</v>
      </c>
      <c r="J354" s="9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27" customHeight="1">
      <c r="A355" s="104" t="s">
        <v>99</v>
      </c>
      <c r="B355" s="64" t="s">
        <v>49</v>
      </c>
      <c r="C355" s="64" t="s">
        <v>26</v>
      </c>
      <c r="D355" s="64" t="s">
        <v>27</v>
      </c>
      <c r="E355" s="61" t="s">
        <v>296</v>
      </c>
      <c r="F355" s="42" t="s">
        <v>98</v>
      </c>
      <c r="G355" s="47">
        <v>21.7</v>
      </c>
      <c r="H355" s="74">
        <v>21.7</v>
      </c>
      <c r="I355" s="47">
        <v>21.7</v>
      </c>
      <c r="J355" s="9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14.25" customHeight="1">
      <c r="A356" s="104" t="s">
        <v>148</v>
      </c>
      <c r="B356" s="64" t="s">
        <v>49</v>
      </c>
      <c r="C356" s="64" t="s">
        <v>26</v>
      </c>
      <c r="D356" s="64" t="s">
        <v>27</v>
      </c>
      <c r="E356" s="61" t="s">
        <v>296</v>
      </c>
      <c r="F356" s="42" t="s">
        <v>149</v>
      </c>
      <c r="G356" s="47">
        <v>12.7</v>
      </c>
      <c r="H356" s="74">
        <v>38.3</v>
      </c>
      <c r="I356" s="47">
        <v>38.3</v>
      </c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14.25" customHeight="1">
      <c r="A357" s="59" t="s">
        <v>40</v>
      </c>
      <c r="B357" s="48">
        <v>774</v>
      </c>
      <c r="C357" s="54" t="s">
        <v>39</v>
      </c>
      <c r="D357" s="54"/>
      <c r="E357" s="79"/>
      <c r="F357" s="55"/>
      <c r="G357" s="62">
        <f>G358+G364+G373</f>
        <v>13754.7</v>
      </c>
      <c r="H357" s="62">
        <f>H358+H364+H373</f>
        <v>16016.8</v>
      </c>
      <c r="I357" s="62">
        <f>I358+I364+I373</f>
        <v>16673.4</v>
      </c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14.25" customHeight="1">
      <c r="A358" s="53" t="s">
        <v>44</v>
      </c>
      <c r="B358" s="54" t="s">
        <v>49</v>
      </c>
      <c r="C358" s="54" t="s">
        <v>39</v>
      </c>
      <c r="D358" s="54" t="s">
        <v>17</v>
      </c>
      <c r="E358" s="54"/>
      <c r="F358" s="55"/>
      <c r="G358" s="58">
        <f aca="true" t="shared" si="11" ref="G358:I360">G359</f>
        <v>6300</v>
      </c>
      <c r="H358" s="58">
        <f t="shared" si="11"/>
        <v>6973</v>
      </c>
      <c r="I358" s="58">
        <f t="shared" si="11"/>
        <v>7223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39" customHeight="1">
      <c r="A359" s="96" t="s">
        <v>161</v>
      </c>
      <c r="B359" s="64" t="s">
        <v>49</v>
      </c>
      <c r="C359" s="64" t="s">
        <v>39</v>
      </c>
      <c r="D359" s="64" t="s">
        <v>17</v>
      </c>
      <c r="E359" s="64" t="s">
        <v>162</v>
      </c>
      <c r="F359" s="42"/>
      <c r="G359" s="47">
        <f t="shared" si="11"/>
        <v>6300</v>
      </c>
      <c r="H359" s="47">
        <f t="shared" si="11"/>
        <v>6973</v>
      </c>
      <c r="I359" s="47">
        <f t="shared" si="11"/>
        <v>7223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40.5" customHeight="1">
      <c r="A360" s="96" t="s">
        <v>198</v>
      </c>
      <c r="B360" s="64" t="s">
        <v>49</v>
      </c>
      <c r="C360" s="64" t="s">
        <v>39</v>
      </c>
      <c r="D360" s="64" t="s">
        <v>17</v>
      </c>
      <c r="E360" s="64" t="s">
        <v>199</v>
      </c>
      <c r="F360" s="42"/>
      <c r="G360" s="47">
        <f t="shared" si="11"/>
        <v>6300</v>
      </c>
      <c r="H360" s="47">
        <f t="shared" si="11"/>
        <v>6973</v>
      </c>
      <c r="I360" s="47">
        <f t="shared" si="11"/>
        <v>7223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51.75" customHeight="1">
      <c r="A361" s="104" t="s">
        <v>206</v>
      </c>
      <c r="B361" s="64" t="s">
        <v>49</v>
      </c>
      <c r="C361" s="64" t="s">
        <v>39</v>
      </c>
      <c r="D361" s="64" t="s">
        <v>17</v>
      </c>
      <c r="E361" s="64" t="s">
        <v>207</v>
      </c>
      <c r="F361" s="42"/>
      <c r="G361" s="47">
        <f>G362+G363</f>
        <v>6300</v>
      </c>
      <c r="H361" s="56">
        <v>6973</v>
      </c>
      <c r="I361" s="47">
        <v>7223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28.5" customHeight="1">
      <c r="A362" s="104" t="s">
        <v>99</v>
      </c>
      <c r="B362" s="64" t="s">
        <v>49</v>
      </c>
      <c r="C362" s="64" t="s">
        <v>39</v>
      </c>
      <c r="D362" s="64" t="s">
        <v>17</v>
      </c>
      <c r="E362" s="64" t="s">
        <v>207</v>
      </c>
      <c r="F362" s="42" t="s">
        <v>98</v>
      </c>
      <c r="G362" s="47">
        <v>9.5</v>
      </c>
      <c r="H362" s="56">
        <v>38</v>
      </c>
      <c r="I362" s="47">
        <v>38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18.75" customHeight="1">
      <c r="A363" s="104" t="s">
        <v>142</v>
      </c>
      <c r="B363" s="64" t="s">
        <v>49</v>
      </c>
      <c r="C363" s="64" t="s">
        <v>39</v>
      </c>
      <c r="D363" s="64" t="s">
        <v>17</v>
      </c>
      <c r="E363" s="64" t="s">
        <v>207</v>
      </c>
      <c r="F363" s="42" t="s">
        <v>143</v>
      </c>
      <c r="G363" s="47">
        <v>6290.5</v>
      </c>
      <c r="H363" s="56">
        <v>6935</v>
      </c>
      <c r="I363" s="47">
        <v>7185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14.25" customHeight="1">
      <c r="A364" s="59" t="s">
        <v>51</v>
      </c>
      <c r="B364" s="54" t="s">
        <v>49</v>
      </c>
      <c r="C364" s="54" t="s">
        <v>39</v>
      </c>
      <c r="D364" s="54" t="s">
        <v>18</v>
      </c>
      <c r="E364" s="64"/>
      <c r="F364" s="42"/>
      <c r="G364" s="58">
        <f aca="true" t="shared" si="12" ref="G364:I365">G365</f>
        <v>7419.700000000001</v>
      </c>
      <c r="H364" s="58">
        <f t="shared" si="12"/>
        <v>9008.8</v>
      </c>
      <c r="I364" s="58">
        <f t="shared" si="12"/>
        <v>9415.4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39.75" customHeight="1">
      <c r="A365" s="96" t="s">
        <v>161</v>
      </c>
      <c r="B365" s="64" t="s">
        <v>49</v>
      </c>
      <c r="C365" s="64" t="s">
        <v>39</v>
      </c>
      <c r="D365" s="64" t="s">
        <v>18</v>
      </c>
      <c r="E365" s="64" t="s">
        <v>162</v>
      </c>
      <c r="F365" s="42"/>
      <c r="G365" s="76">
        <f t="shared" si="12"/>
        <v>7419.700000000001</v>
      </c>
      <c r="H365" s="76">
        <f t="shared" si="12"/>
        <v>9008.8</v>
      </c>
      <c r="I365" s="76">
        <f t="shared" si="12"/>
        <v>9415.4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40.5" customHeight="1">
      <c r="A366" s="96" t="s">
        <v>198</v>
      </c>
      <c r="B366" s="64" t="s">
        <v>49</v>
      </c>
      <c r="C366" s="64" t="s">
        <v>39</v>
      </c>
      <c r="D366" s="64" t="s">
        <v>18</v>
      </c>
      <c r="E366" s="64" t="s">
        <v>199</v>
      </c>
      <c r="F366" s="42"/>
      <c r="G366" s="76">
        <f>G367+G369+G371</f>
        <v>7419.700000000001</v>
      </c>
      <c r="H366" s="76">
        <f>H367+H369+H371</f>
        <v>9008.8</v>
      </c>
      <c r="I366" s="76">
        <f>I367+I369+I371</f>
        <v>9415.4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43.5" customHeight="1">
      <c r="A367" s="104" t="s">
        <v>209</v>
      </c>
      <c r="B367" s="64" t="s">
        <v>49</v>
      </c>
      <c r="C367" s="64" t="s">
        <v>39</v>
      </c>
      <c r="D367" s="64" t="s">
        <v>18</v>
      </c>
      <c r="E367" s="64" t="s">
        <v>208</v>
      </c>
      <c r="F367" s="42"/>
      <c r="G367" s="76">
        <f>G368</f>
        <v>931.8</v>
      </c>
      <c r="H367" s="76">
        <v>1273.8</v>
      </c>
      <c r="I367" s="76">
        <v>1330.9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17.25" customHeight="1">
      <c r="A368" s="104" t="s">
        <v>142</v>
      </c>
      <c r="B368" s="64" t="s">
        <v>49</v>
      </c>
      <c r="C368" s="64" t="s">
        <v>39</v>
      </c>
      <c r="D368" s="64" t="s">
        <v>18</v>
      </c>
      <c r="E368" s="64" t="s">
        <v>208</v>
      </c>
      <c r="F368" s="42" t="s">
        <v>143</v>
      </c>
      <c r="G368" s="76">
        <v>931.8</v>
      </c>
      <c r="H368" s="76">
        <v>1273.8</v>
      </c>
      <c r="I368" s="76">
        <v>1330.9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39" customHeight="1">
      <c r="A369" s="104" t="s">
        <v>178</v>
      </c>
      <c r="B369" s="64" t="s">
        <v>49</v>
      </c>
      <c r="C369" s="64" t="s">
        <v>39</v>
      </c>
      <c r="D369" s="64" t="s">
        <v>18</v>
      </c>
      <c r="E369" s="64" t="s">
        <v>202</v>
      </c>
      <c r="F369" s="42"/>
      <c r="G369" s="76">
        <f>G370</f>
        <v>64.3</v>
      </c>
      <c r="H369" s="76">
        <v>320.3</v>
      </c>
      <c r="I369" s="76">
        <v>335.7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13.5" customHeight="1">
      <c r="A370" s="104" t="s">
        <v>142</v>
      </c>
      <c r="B370" s="64" t="s">
        <v>49</v>
      </c>
      <c r="C370" s="64" t="s">
        <v>39</v>
      </c>
      <c r="D370" s="64" t="s">
        <v>18</v>
      </c>
      <c r="E370" s="64" t="s">
        <v>202</v>
      </c>
      <c r="F370" s="42" t="s">
        <v>143</v>
      </c>
      <c r="G370" s="76">
        <v>64.3</v>
      </c>
      <c r="H370" s="76">
        <v>320.3</v>
      </c>
      <c r="I370" s="76">
        <v>335.7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30.75" customHeight="1">
      <c r="A371" s="104" t="s">
        <v>210</v>
      </c>
      <c r="B371" s="64" t="s">
        <v>49</v>
      </c>
      <c r="C371" s="64" t="s">
        <v>39</v>
      </c>
      <c r="D371" s="64" t="s">
        <v>18</v>
      </c>
      <c r="E371" s="64" t="s">
        <v>211</v>
      </c>
      <c r="F371" s="42"/>
      <c r="G371" s="47">
        <f>G372</f>
        <v>6423.6</v>
      </c>
      <c r="H371" s="46">
        <v>7414.7</v>
      </c>
      <c r="I371" s="47">
        <v>7748.8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14.25" customHeight="1">
      <c r="A372" s="104" t="s">
        <v>142</v>
      </c>
      <c r="B372" s="64" t="s">
        <v>49</v>
      </c>
      <c r="C372" s="64" t="s">
        <v>39</v>
      </c>
      <c r="D372" s="64" t="s">
        <v>18</v>
      </c>
      <c r="E372" s="64" t="s">
        <v>211</v>
      </c>
      <c r="F372" s="42" t="s">
        <v>143</v>
      </c>
      <c r="G372" s="47">
        <v>6423.6</v>
      </c>
      <c r="H372" s="47">
        <v>7414.7</v>
      </c>
      <c r="I372" s="47">
        <v>7748.8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14.25" customHeight="1">
      <c r="A373" s="111" t="s">
        <v>41</v>
      </c>
      <c r="B373" s="54" t="s">
        <v>49</v>
      </c>
      <c r="C373" s="54" t="s">
        <v>39</v>
      </c>
      <c r="D373" s="54" t="s">
        <v>34</v>
      </c>
      <c r="E373" s="54"/>
      <c r="F373" s="55"/>
      <c r="G373" s="62">
        <f aca="true" t="shared" si="13" ref="G373:I374">G374</f>
        <v>35</v>
      </c>
      <c r="H373" s="62">
        <f t="shared" si="13"/>
        <v>35</v>
      </c>
      <c r="I373" s="62">
        <f t="shared" si="13"/>
        <v>35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41.25" customHeight="1">
      <c r="A374" s="96" t="s">
        <v>161</v>
      </c>
      <c r="B374" s="64" t="s">
        <v>49</v>
      </c>
      <c r="C374" s="64" t="s">
        <v>39</v>
      </c>
      <c r="D374" s="64" t="s">
        <v>34</v>
      </c>
      <c r="E374" s="64" t="s">
        <v>162</v>
      </c>
      <c r="F374" s="42"/>
      <c r="G374" s="47">
        <f t="shared" si="13"/>
        <v>35</v>
      </c>
      <c r="H374" s="47">
        <f t="shared" si="13"/>
        <v>35</v>
      </c>
      <c r="I374" s="47">
        <f t="shared" si="13"/>
        <v>35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30" customHeight="1">
      <c r="A375" s="104" t="s">
        <v>299</v>
      </c>
      <c r="B375" s="64" t="s">
        <v>49</v>
      </c>
      <c r="C375" s="64" t="s">
        <v>39</v>
      </c>
      <c r="D375" s="64" t="s">
        <v>34</v>
      </c>
      <c r="E375" s="64" t="s">
        <v>297</v>
      </c>
      <c r="F375" s="42"/>
      <c r="G375" s="47">
        <f>G376</f>
        <v>35</v>
      </c>
      <c r="H375" s="47">
        <v>35</v>
      </c>
      <c r="I375" s="47">
        <v>35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54" customHeight="1">
      <c r="A376" s="104" t="s">
        <v>342</v>
      </c>
      <c r="B376" s="64" t="s">
        <v>49</v>
      </c>
      <c r="C376" s="64" t="s">
        <v>39</v>
      </c>
      <c r="D376" s="64" t="s">
        <v>34</v>
      </c>
      <c r="E376" s="64" t="s">
        <v>298</v>
      </c>
      <c r="F376" s="42"/>
      <c r="G376" s="47">
        <f>G377</f>
        <v>35</v>
      </c>
      <c r="H376" s="47">
        <v>35</v>
      </c>
      <c r="I376" s="47">
        <v>35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27" customHeight="1">
      <c r="A377" s="104" t="s">
        <v>99</v>
      </c>
      <c r="B377" s="64" t="s">
        <v>49</v>
      </c>
      <c r="C377" s="64" t="s">
        <v>39</v>
      </c>
      <c r="D377" s="64" t="s">
        <v>34</v>
      </c>
      <c r="E377" s="64" t="s">
        <v>298</v>
      </c>
      <c r="F377" s="42" t="s">
        <v>98</v>
      </c>
      <c r="G377" s="47">
        <v>35</v>
      </c>
      <c r="H377" s="47">
        <v>35</v>
      </c>
      <c r="I377" s="47">
        <v>35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14.25" customHeight="1">
      <c r="A378" s="69" t="s">
        <v>64</v>
      </c>
      <c r="B378" s="54" t="s">
        <v>49</v>
      </c>
      <c r="C378" s="81" t="s">
        <v>20</v>
      </c>
      <c r="D378" s="70"/>
      <c r="E378" s="70"/>
      <c r="F378" s="70"/>
      <c r="G378" s="65">
        <f>G379+G390</f>
        <v>652.8</v>
      </c>
      <c r="H378" s="65">
        <f>H379+H390</f>
        <v>643.8</v>
      </c>
      <c r="I378" s="65">
        <f>I379+I390</f>
        <v>643.8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14.25" customHeight="1">
      <c r="A379" s="71" t="s">
        <v>65</v>
      </c>
      <c r="B379" s="64" t="s">
        <v>49</v>
      </c>
      <c r="C379" s="42" t="s">
        <v>20</v>
      </c>
      <c r="D379" s="70" t="s">
        <v>11</v>
      </c>
      <c r="E379" s="70"/>
      <c r="F379" s="70"/>
      <c r="G379" s="80">
        <f aca="true" t="shared" si="14" ref="G379:I380">G380</f>
        <v>644.8</v>
      </c>
      <c r="H379" s="80">
        <f t="shared" si="14"/>
        <v>634.8</v>
      </c>
      <c r="I379" s="80">
        <f t="shared" si="14"/>
        <v>634.8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38.25" customHeight="1">
      <c r="A380" s="96" t="s">
        <v>161</v>
      </c>
      <c r="B380" s="64" t="s">
        <v>49</v>
      </c>
      <c r="C380" s="42" t="s">
        <v>20</v>
      </c>
      <c r="D380" s="70" t="s">
        <v>11</v>
      </c>
      <c r="E380" s="70" t="s">
        <v>162</v>
      </c>
      <c r="F380" s="70"/>
      <c r="G380" s="80">
        <f t="shared" si="14"/>
        <v>644.8</v>
      </c>
      <c r="H380" s="80">
        <f t="shared" si="14"/>
        <v>634.8</v>
      </c>
      <c r="I380" s="80">
        <f t="shared" si="14"/>
        <v>634.8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26.25" customHeight="1">
      <c r="A381" s="110" t="s">
        <v>213</v>
      </c>
      <c r="B381" s="64" t="s">
        <v>49</v>
      </c>
      <c r="C381" s="42" t="s">
        <v>20</v>
      </c>
      <c r="D381" s="70" t="s">
        <v>11</v>
      </c>
      <c r="E381" s="70" t="s">
        <v>212</v>
      </c>
      <c r="F381" s="70"/>
      <c r="G381" s="80">
        <f>G386+G388+G382</f>
        <v>644.8</v>
      </c>
      <c r="H381" s="80">
        <f>H386+H388+H382</f>
        <v>634.8</v>
      </c>
      <c r="I381" s="80">
        <f>I386+I388+I382</f>
        <v>634.8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26.25" customHeight="1">
      <c r="A382" s="95" t="s">
        <v>157</v>
      </c>
      <c r="B382" s="64" t="s">
        <v>49</v>
      </c>
      <c r="C382" s="42" t="s">
        <v>20</v>
      </c>
      <c r="D382" s="70" t="s">
        <v>11</v>
      </c>
      <c r="E382" s="70" t="s">
        <v>290</v>
      </c>
      <c r="F382" s="70"/>
      <c r="G382" s="80">
        <v>592</v>
      </c>
      <c r="H382" s="80">
        <v>592</v>
      </c>
      <c r="I382" s="80">
        <v>592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16.5" customHeight="1">
      <c r="A383" s="105" t="s">
        <v>168</v>
      </c>
      <c r="B383" s="64" t="s">
        <v>49</v>
      </c>
      <c r="C383" s="42" t="s">
        <v>20</v>
      </c>
      <c r="D383" s="70" t="s">
        <v>11</v>
      </c>
      <c r="E383" s="70" t="s">
        <v>290</v>
      </c>
      <c r="F383" s="70" t="s">
        <v>166</v>
      </c>
      <c r="G383" s="80">
        <v>592</v>
      </c>
      <c r="H383" s="80">
        <v>592</v>
      </c>
      <c r="I383" s="80">
        <v>592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18" customHeight="1">
      <c r="A384" s="95" t="s">
        <v>183</v>
      </c>
      <c r="B384" s="64" t="s">
        <v>49</v>
      </c>
      <c r="C384" s="42" t="s">
        <v>20</v>
      </c>
      <c r="D384" s="70" t="s">
        <v>11</v>
      </c>
      <c r="E384" s="70" t="s">
        <v>291</v>
      </c>
      <c r="F384" s="70"/>
      <c r="G384" s="80">
        <v>592</v>
      </c>
      <c r="H384" s="80">
        <v>592</v>
      </c>
      <c r="I384" s="80">
        <v>592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13.5" customHeight="1">
      <c r="A385" s="105" t="s">
        <v>168</v>
      </c>
      <c r="B385" s="64" t="s">
        <v>49</v>
      </c>
      <c r="C385" s="42" t="s">
        <v>20</v>
      </c>
      <c r="D385" s="70" t="s">
        <v>11</v>
      </c>
      <c r="E385" s="70" t="s">
        <v>291</v>
      </c>
      <c r="F385" s="70" t="s">
        <v>166</v>
      </c>
      <c r="G385" s="80">
        <v>592</v>
      </c>
      <c r="H385" s="80">
        <v>592</v>
      </c>
      <c r="I385" s="80">
        <v>592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31.5" customHeight="1">
      <c r="A386" s="104" t="s">
        <v>87</v>
      </c>
      <c r="B386" s="64" t="s">
        <v>49</v>
      </c>
      <c r="C386" s="42" t="s">
        <v>20</v>
      </c>
      <c r="D386" s="70" t="s">
        <v>11</v>
      </c>
      <c r="E386" s="70" t="s">
        <v>214</v>
      </c>
      <c r="F386" s="70"/>
      <c r="G386" s="80">
        <v>12.8</v>
      </c>
      <c r="H386" s="80">
        <v>12.8</v>
      </c>
      <c r="I386" s="80">
        <v>12.8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26.25" customHeight="1">
      <c r="A387" s="104" t="s">
        <v>99</v>
      </c>
      <c r="B387" s="64" t="s">
        <v>49</v>
      </c>
      <c r="C387" s="42" t="s">
        <v>20</v>
      </c>
      <c r="D387" s="70" t="s">
        <v>11</v>
      </c>
      <c r="E387" s="70" t="s">
        <v>214</v>
      </c>
      <c r="F387" s="70" t="s">
        <v>98</v>
      </c>
      <c r="G387" s="80">
        <v>12.8</v>
      </c>
      <c r="H387" s="80">
        <v>12.8</v>
      </c>
      <c r="I387" s="80">
        <v>12.8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54.75" customHeight="1">
      <c r="A388" s="110" t="s">
        <v>326</v>
      </c>
      <c r="B388" s="64" t="s">
        <v>49</v>
      </c>
      <c r="C388" s="42" t="s">
        <v>20</v>
      </c>
      <c r="D388" s="70" t="s">
        <v>11</v>
      </c>
      <c r="E388" s="70" t="s">
        <v>272</v>
      </c>
      <c r="F388" s="70"/>
      <c r="G388" s="80">
        <f>G389</f>
        <v>40</v>
      </c>
      <c r="H388" s="80">
        <v>30</v>
      </c>
      <c r="I388" s="80">
        <v>30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26.25" customHeight="1">
      <c r="A389" s="104" t="s">
        <v>99</v>
      </c>
      <c r="B389" s="64" t="s">
        <v>49</v>
      </c>
      <c r="C389" s="42" t="s">
        <v>20</v>
      </c>
      <c r="D389" s="70" t="s">
        <v>11</v>
      </c>
      <c r="E389" s="70" t="s">
        <v>272</v>
      </c>
      <c r="F389" s="70" t="s">
        <v>98</v>
      </c>
      <c r="G389" s="80">
        <v>40</v>
      </c>
      <c r="H389" s="80">
        <v>30</v>
      </c>
      <c r="I389" s="80">
        <v>30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14.25" customHeight="1">
      <c r="A390" s="53" t="s">
        <v>86</v>
      </c>
      <c r="B390" s="54" t="s">
        <v>49</v>
      </c>
      <c r="C390" s="55" t="s">
        <v>20</v>
      </c>
      <c r="D390" s="55" t="s">
        <v>33</v>
      </c>
      <c r="E390" s="55"/>
      <c r="F390" s="55"/>
      <c r="G390" s="65">
        <f aca="true" t="shared" si="15" ref="G390:I392">G391</f>
        <v>8</v>
      </c>
      <c r="H390" s="65">
        <f t="shared" si="15"/>
        <v>9</v>
      </c>
      <c r="I390" s="65">
        <f t="shared" si="15"/>
        <v>9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39.75" customHeight="1">
      <c r="A391" s="96" t="s">
        <v>161</v>
      </c>
      <c r="B391" s="64" t="s">
        <v>49</v>
      </c>
      <c r="C391" s="42" t="s">
        <v>20</v>
      </c>
      <c r="D391" s="70" t="s">
        <v>33</v>
      </c>
      <c r="E391" s="70" t="s">
        <v>162</v>
      </c>
      <c r="F391" s="70"/>
      <c r="G391" s="80">
        <f t="shared" si="15"/>
        <v>8</v>
      </c>
      <c r="H391" s="80">
        <f t="shared" si="15"/>
        <v>9</v>
      </c>
      <c r="I391" s="80">
        <f t="shared" si="15"/>
        <v>9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30" customHeight="1">
      <c r="A392" s="110" t="s">
        <v>213</v>
      </c>
      <c r="B392" s="64" t="s">
        <v>49</v>
      </c>
      <c r="C392" s="42" t="s">
        <v>20</v>
      </c>
      <c r="D392" s="70" t="s">
        <v>33</v>
      </c>
      <c r="E392" s="70" t="s">
        <v>212</v>
      </c>
      <c r="F392" s="70"/>
      <c r="G392" s="80">
        <f t="shared" si="15"/>
        <v>8</v>
      </c>
      <c r="H392" s="80">
        <f t="shared" si="15"/>
        <v>9</v>
      </c>
      <c r="I392" s="80">
        <f t="shared" si="15"/>
        <v>9</v>
      </c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28.5" customHeight="1">
      <c r="A393" s="106" t="s">
        <v>106</v>
      </c>
      <c r="B393" s="64" t="s">
        <v>49</v>
      </c>
      <c r="C393" s="42" t="s">
        <v>20</v>
      </c>
      <c r="D393" s="70" t="s">
        <v>33</v>
      </c>
      <c r="E393" s="64" t="s">
        <v>215</v>
      </c>
      <c r="F393" s="42"/>
      <c r="G393" s="80">
        <v>8</v>
      </c>
      <c r="H393" s="80">
        <v>9</v>
      </c>
      <c r="I393" s="80">
        <v>9</v>
      </c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14.25" customHeight="1">
      <c r="A394" s="104" t="s">
        <v>94</v>
      </c>
      <c r="B394" s="64" t="s">
        <v>49</v>
      </c>
      <c r="C394" s="42" t="s">
        <v>20</v>
      </c>
      <c r="D394" s="70" t="s">
        <v>33</v>
      </c>
      <c r="E394" s="64" t="s">
        <v>215</v>
      </c>
      <c r="F394" s="42" t="s">
        <v>93</v>
      </c>
      <c r="G394" s="80">
        <v>8</v>
      </c>
      <c r="H394" s="80">
        <v>9</v>
      </c>
      <c r="I394" s="80">
        <v>9</v>
      </c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4.25" customHeight="1">
      <c r="A395" s="104"/>
      <c r="B395" s="64"/>
      <c r="C395" s="64"/>
      <c r="D395" s="64"/>
      <c r="E395" s="64"/>
      <c r="F395" s="42"/>
      <c r="G395" s="47"/>
      <c r="H395" s="65"/>
      <c r="I395" s="62"/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14.25" customHeight="1">
      <c r="A396" s="59" t="s">
        <v>52</v>
      </c>
      <c r="B396" s="64"/>
      <c r="C396" s="64"/>
      <c r="D396" s="64"/>
      <c r="E396" s="64"/>
      <c r="F396" s="42"/>
      <c r="G396" s="47"/>
      <c r="H396" s="75"/>
      <c r="I396" s="47"/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14.25" customHeight="1">
      <c r="A397" s="59" t="s">
        <v>46</v>
      </c>
      <c r="B397" s="54" t="s">
        <v>53</v>
      </c>
      <c r="C397" s="64"/>
      <c r="D397" s="64"/>
      <c r="E397" s="64"/>
      <c r="F397" s="42"/>
      <c r="G397" s="62">
        <f>G398+G423+G429+G435+G453+G459+G448</f>
        <v>53287.3</v>
      </c>
      <c r="H397" s="62">
        <f>H398+H423+H429+H435+H453+H459</f>
        <v>49144.421</v>
      </c>
      <c r="I397" s="62">
        <f>I398+I423+I429+I435+I453+I459</f>
        <v>81314.2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14.25" customHeight="1">
      <c r="A398" s="60" t="s">
        <v>10</v>
      </c>
      <c r="B398" s="54" t="s">
        <v>53</v>
      </c>
      <c r="C398" s="54" t="s">
        <v>11</v>
      </c>
      <c r="D398" s="64"/>
      <c r="E398" s="64"/>
      <c r="F398" s="42"/>
      <c r="G398" s="62">
        <f>G399+G412</f>
        <v>3657.9</v>
      </c>
      <c r="H398" s="62">
        <f>H399+H412</f>
        <v>5764.6</v>
      </c>
      <c r="I398" s="62">
        <f>I399+I412</f>
        <v>13702.9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28.5" customHeight="1">
      <c r="A399" s="108" t="s">
        <v>138</v>
      </c>
      <c r="B399" s="54" t="s">
        <v>53</v>
      </c>
      <c r="C399" s="54" t="s">
        <v>11</v>
      </c>
      <c r="D399" s="54" t="s">
        <v>34</v>
      </c>
      <c r="E399" s="64"/>
      <c r="F399" s="42"/>
      <c r="G399" s="58">
        <f>G400</f>
        <v>3449.8</v>
      </c>
      <c r="H399" s="58">
        <f>H400</f>
        <v>3460.4</v>
      </c>
      <c r="I399" s="58">
        <f>I400</f>
        <v>3460.4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29.25" customHeight="1">
      <c r="A400" s="104" t="s">
        <v>252</v>
      </c>
      <c r="B400" s="64" t="s">
        <v>53</v>
      </c>
      <c r="C400" s="64" t="s">
        <v>11</v>
      </c>
      <c r="D400" s="64" t="s">
        <v>34</v>
      </c>
      <c r="E400" s="64" t="s">
        <v>251</v>
      </c>
      <c r="F400" s="42"/>
      <c r="G400" s="47">
        <f>G401+G409</f>
        <v>3449.8</v>
      </c>
      <c r="H400" s="47">
        <f>H401+H409</f>
        <v>3460.4</v>
      </c>
      <c r="I400" s="47">
        <f>I401+I409</f>
        <v>3460.4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38.25">
      <c r="A401" s="104" t="s">
        <v>325</v>
      </c>
      <c r="B401" s="73" t="s">
        <v>53</v>
      </c>
      <c r="C401" s="64" t="s">
        <v>11</v>
      </c>
      <c r="D401" s="64" t="s">
        <v>34</v>
      </c>
      <c r="E401" s="64" t="s">
        <v>253</v>
      </c>
      <c r="F401" s="42"/>
      <c r="G401" s="47">
        <f>G402+G406</f>
        <v>3320.2000000000003</v>
      </c>
      <c r="H401" s="47">
        <f>H402+H406</f>
        <v>3328.7000000000003</v>
      </c>
      <c r="I401" s="47">
        <f>I402+I406</f>
        <v>3328.7000000000003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14.25" customHeight="1">
      <c r="A402" s="107" t="s">
        <v>100</v>
      </c>
      <c r="B402" s="73" t="s">
        <v>53</v>
      </c>
      <c r="C402" s="64" t="s">
        <v>11</v>
      </c>
      <c r="D402" s="64" t="s">
        <v>34</v>
      </c>
      <c r="E402" s="64" t="s">
        <v>254</v>
      </c>
      <c r="F402" s="42"/>
      <c r="G402" s="47">
        <f>G403+G404+G405</f>
        <v>3300.2000000000003</v>
      </c>
      <c r="H402" s="47">
        <f>H403+H404+H405</f>
        <v>3299.3</v>
      </c>
      <c r="I402" s="47">
        <f>I403+I404+I405</f>
        <v>3299.3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15" customHeight="1">
      <c r="A403" s="104" t="s">
        <v>94</v>
      </c>
      <c r="B403" s="73" t="s">
        <v>53</v>
      </c>
      <c r="C403" s="64" t="s">
        <v>11</v>
      </c>
      <c r="D403" s="64" t="s">
        <v>34</v>
      </c>
      <c r="E403" s="64" t="s">
        <v>254</v>
      </c>
      <c r="F403" s="42" t="s">
        <v>93</v>
      </c>
      <c r="G403" s="47">
        <v>3270.3</v>
      </c>
      <c r="H403" s="47">
        <v>3270.3</v>
      </c>
      <c r="I403" s="47">
        <v>3270.3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25.5" customHeight="1">
      <c r="A404" s="104" t="s">
        <v>99</v>
      </c>
      <c r="B404" s="73" t="s">
        <v>53</v>
      </c>
      <c r="C404" s="64" t="s">
        <v>11</v>
      </c>
      <c r="D404" s="64" t="s">
        <v>34</v>
      </c>
      <c r="E404" s="64" t="s">
        <v>254</v>
      </c>
      <c r="F404" s="42" t="s">
        <v>98</v>
      </c>
      <c r="G404" s="47">
        <v>29.9</v>
      </c>
      <c r="H404" s="47">
        <v>28</v>
      </c>
      <c r="I404" s="47">
        <v>28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14.25" customHeight="1">
      <c r="A405" s="104" t="s">
        <v>114</v>
      </c>
      <c r="B405" s="73" t="s">
        <v>53</v>
      </c>
      <c r="C405" s="64" t="s">
        <v>11</v>
      </c>
      <c r="D405" s="64" t="s">
        <v>34</v>
      </c>
      <c r="E405" s="64" t="s">
        <v>254</v>
      </c>
      <c r="F405" s="42" t="s">
        <v>255</v>
      </c>
      <c r="G405" s="47">
        <v>0</v>
      </c>
      <c r="H405" s="47">
        <v>1</v>
      </c>
      <c r="I405" s="47">
        <v>1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33.75" customHeight="1">
      <c r="A406" s="118" t="s">
        <v>362</v>
      </c>
      <c r="B406" s="73" t="s">
        <v>53</v>
      </c>
      <c r="C406" s="64" t="s">
        <v>11</v>
      </c>
      <c r="D406" s="64" t="s">
        <v>34</v>
      </c>
      <c r="E406" s="64" t="s">
        <v>363</v>
      </c>
      <c r="F406" s="42"/>
      <c r="G406" s="47">
        <f>G407+G408</f>
        <v>20</v>
      </c>
      <c r="H406" s="47">
        <f>H407+H408</f>
        <v>29.4</v>
      </c>
      <c r="I406" s="47">
        <f>I407+I408</f>
        <v>29.4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14.25" customHeight="1">
      <c r="A407" s="104" t="s">
        <v>94</v>
      </c>
      <c r="B407" s="73" t="s">
        <v>53</v>
      </c>
      <c r="C407" s="64" t="s">
        <v>11</v>
      </c>
      <c r="D407" s="64" t="s">
        <v>34</v>
      </c>
      <c r="E407" s="64" t="s">
        <v>363</v>
      </c>
      <c r="F407" s="42" t="s">
        <v>93</v>
      </c>
      <c r="G407" s="47">
        <v>18.5</v>
      </c>
      <c r="H407" s="47">
        <v>27.7</v>
      </c>
      <c r="I407" s="47">
        <v>27.7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30" customHeight="1">
      <c r="A408" s="104" t="s">
        <v>99</v>
      </c>
      <c r="B408" s="73" t="s">
        <v>53</v>
      </c>
      <c r="C408" s="64" t="s">
        <v>11</v>
      </c>
      <c r="D408" s="64" t="s">
        <v>34</v>
      </c>
      <c r="E408" s="64" t="s">
        <v>363</v>
      </c>
      <c r="F408" s="42" t="s">
        <v>98</v>
      </c>
      <c r="G408" s="47">
        <v>1.5</v>
      </c>
      <c r="H408" s="47">
        <v>1.7</v>
      </c>
      <c r="I408" s="47">
        <v>1.7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26.25" customHeight="1">
      <c r="A409" s="113" t="s">
        <v>308</v>
      </c>
      <c r="B409" s="64" t="s">
        <v>53</v>
      </c>
      <c r="C409" s="64" t="s">
        <v>11</v>
      </c>
      <c r="D409" s="64" t="s">
        <v>34</v>
      </c>
      <c r="E409" s="64" t="s">
        <v>306</v>
      </c>
      <c r="F409" s="55"/>
      <c r="G409" s="47">
        <f>G410</f>
        <v>129.6</v>
      </c>
      <c r="H409" s="47">
        <f>H410</f>
        <v>131.7</v>
      </c>
      <c r="I409" s="47">
        <f>I410</f>
        <v>131.7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51.75" customHeight="1">
      <c r="A410" s="113" t="s">
        <v>332</v>
      </c>
      <c r="B410" s="64" t="s">
        <v>53</v>
      </c>
      <c r="C410" s="64" t="s">
        <v>11</v>
      </c>
      <c r="D410" s="64" t="s">
        <v>34</v>
      </c>
      <c r="E410" s="61" t="s">
        <v>307</v>
      </c>
      <c r="F410" s="55"/>
      <c r="G410" s="47">
        <f>G411</f>
        <v>129.6</v>
      </c>
      <c r="H410" s="47">
        <v>131.7</v>
      </c>
      <c r="I410" s="47">
        <v>131.7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28.5" customHeight="1">
      <c r="A411" s="106" t="s">
        <v>99</v>
      </c>
      <c r="B411" s="64" t="s">
        <v>53</v>
      </c>
      <c r="C411" s="64" t="s">
        <v>11</v>
      </c>
      <c r="D411" s="64" t="s">
        <v>34</v>
      </c>
      <c r="E411" s="61" t="s">
        <v>307</v>
      </c>
      <c r="F411" s="42" t="s">
        <v>98</v>
      </c>
      <c r="G411" s="47">
        <v>129.6</v>
      </c>
      <c r="H411" s="47">
        <v>131.7</v>
      </c>
      <c r="I411" s="47">
        <v>131.7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8" customHeight="1">
      <c r="A412" s="69" t="s">
        <v>22</v>
      </c>
      <c r="B412" s="54" t="s">
        <v>53</v>
      </c>
      <c r="C412" s="54" t="s">
        <v>11</v>
      </c>
      <c r="D412" s="54" t="s">
        <v>62</v>
      </c>
      <c r="E412" s="66"/>
      <c r="F412" s="55"/>
      <c r="G412" s="62">
        <f>G421+G413+G418</f>
        <v>208.10000000000002</v>
      </c>
      <c r="H412" s="62">
        <f>H421+H413</f>
        <v>2304.2000000000003</v>
      </c>
      <c r="I412" s="62">
        <f>I421+I413</f>
        <v>10242.5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32.25" customHeight="1">
      <c r="A413" s="39" t="s">
        <v>329</v>
      </c>
      <c r="B413" s="64" t="s">
        <v>53</v>
      </c>
      <c r="C413" s="64" t="s">
        <v>11</v>
      </c>
      <c r="D413" s="64" t="s">
        <v>62</v>
      </c>
      <c r="E413" s="61" t="s">
        <v>384</v>
      </c>
      <c r="F413" s="42"/>
      <c r="G413" s="47">
        <f>G416+G414</f>
        <v>193.10000000000002</v>
      </c>
      <c r="H413" s="47">
        <f>H416+H414</f>
        <v>19.4</v>
      </c>
      <c r="I413" s="47">
        <f>I416+I414</f>
        <v>19.4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32.25" customHeight="1">
      <c r="A414" s="118" t="s">
        <v>362</v>
      </c>
      <c r="B414" s="64" t="s">
        <v>53</v>
      </c>
      <c r="C414" s="64" t="s">
        <v>11</v>
      </c>
      <c r="D414" s="64" t="s">
        <v>62</v>
      </c>
      <c r="E414" s="64" t="s">
        <v>391</v>
      </c>
      <c r="F414" s="42"/>
      <c r="G414" s="47">
        <v>9.8</v>
      </c>
      <c r="H414" s="47">
        <v>19.4</v>
      </c>
      <c r="I414" s="47">
        <v>19.4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8.75" customHeight="1">
      <c r="A415" s="104" t="s">
        <v>80</v>
      </c>
      <c r="B415" s="64" t="s">
        <v>53</v>
      </c>
      <c r="C415" s="64" t="s">
        <v>11</v>
      </c>
      <c r="D415" s="64" t="s">
        <v>62</v>
      </c>
      <c r="E415" s="64" t="s">
        <v>391</v>
      </c>
      <c r="F415" s="42" t="s">
        <v>81</v>
      </c>
      <c r="G415" s="47">
        <v>9.8</v>
      </c>
      <c r="H415" s="47">
        <v>19.4</v>
      </c>
      <c r="I415" s="47">
        <v>19.4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39.75" customHeight="1">
      <c r="A416" s="112" t="s">
        <v>386</v>
      </c>
      <c r="B416" s="64" t="s">
        <v>53</v>
      </c>
      <c r="C416" s="64" t="s">
        <v>11</v>
      </c>
      <c r="D416" s="64" t="s">
        <v>62</v>
      </c>
      <c r="E416" s="61" t="s">
        <v>383</v>
      </c>
      <c r="F416" s="42"/>
      <c r="G416" s="47">
        <f>G417</f>
        <v>183.3</v>
      </c>
      <c r="H416" s="47">
        <v>0</v>
      </c>
      <c r="I416" s="47"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17.25" customHeight="1">
      <c r="A417" s="104" t="s">
        <v>260</v>
      </c>
      <c r="B417" s="64" t="s">
        <v>53</v>
      </c>
      <c r="C417" s="64" t="s">
        <v>11</v>
      </c>
      <c r="D417" s="64" t="s">
        <v>62</v>
      </c>
      <c r="E417" s="61" t="s">
        <v>383</v>
      </c>
      <c r="F417" s="42" t="s">
        <v>259</v>
      </c>
      <c r="G417" s="47">
        <v>183.3</v>
      </c>
      <c r="H417" s="47">
        <v>0</v>
      </c>
      <c r="I417" s="47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28.5" customHeight="1">
      <c r="A418" s="113" t="s">
        <v>308</v>
      </c>
      <c r="B418" s="64" t="s">
        <v>53</v>
      </c>
      <c r="C418" s="64" t="s">
        <v>11</v>
      </c>
      <c r="D418" s="64" t="s">
        <v>62</v>
      </c>
      <c r="E418" s="64" t="s">
        <v>306</v>
      </c>
      <c r="F418" s="42"/>
      <c r="G418" s="47">
        <v>15</v>
      </c>
      <c r="H418" s="47">
        <v>0</v>
      </c>
      <c r="I418" s="47"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28.5" customHeight="1">
      <c r="A419" s="104" t="s">
        <v>404</v>
      </c>
      <c r="B419" s="64" t="s">
        <v>53</v>
      </c>
      <c r="C419" s="64" t="s">
        <v>11</v>
      </c>
      <c r="D419" s="64" t="s">
        <v>62</v>
      </c>
      <c r="E419" s="64" t="s">
        <v>405</v>
      </c>
      <c r="F419" s="55"/>
      <c r="G419" s="47">
        <v>15</v>
      </c>
      <c r="H419" s="47">
        <v>0</v>
      </c>
      <c r="I419" s="47"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27" customHeight="1">
      <c r="A420" s="106" t="s">
        <v>99</v>
      </c>
      <c r="B420" s="64" t="s">
        <v>53</v>
      </c>
      <c r="C420" s="64" t="s">
        <v>11</v>
      </c>
      <c r="D420" s="64" t="s">
        <v>62</v>
      </c>
      <c r="E420" s="64" t="s">
        <v>405</v>
      </c>
      <c r="F420" s="42" t="s">
        <v>98</v>
      </c>
      <c r="G420" s="47">
        <v>15</v>
      </c>
      <c r="H420" s="47">
        <v>0</v>
      </c>
      <c r="I420" s="47"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14.25" customHeight="1">
      <c r="A421" s="63" t="s">
        <v>24</v>
      </c>
      <c r="B421" s="68">
        <v>792</v>
      </c>
      <c r="C421" s="64" t="s">
        <v>11</v>
      </c>
      <c r="D421" s="64" t="s">
        <v>62</v>
      </c>
      <c r="E421" s="61" t="s">
        <v>25</v>
      </c>
      <c r="F421" s="42"/>
      <c r="G421" s="47">
        <v>0</v>
      </c>
      <c r="H421" s="46">
        <f>H422</f>
        <v>2284.8</v>
      </c>
      <c r="I421" s="47">
        <f>I422</f>
        <v>10223.1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4.25" customHeight="1">
      <c r="A422" s="63" t="s">
        <v>77</v>
      </c>
      <c r="B422" s="68">
        <v>792</v>
      </c>
      <c r="C422" s="64" t="s">
        <v>11</v>
      </c>
      <c r="D422" s="64" t="s">
        <v>62</v>
      </c>
      <c r="E422" s="61" t="s">
        <v>25</v>
      </c>
      <c r="F422" s="42" t="s">
        <v>78</v>
      </c>
      <c r="G422" s="47">
        <v>0</v>
      </c>
      <c r="H422" s="46">
        <v>2284.8</v>
      </c>
      <c r="I422" s="47">
        <v>10223.1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4.25" customHeight="1">
      <c r="A423" s="69" t="s">
        <v>69</v>
      </c>
      <c r="B423" s="72" t="s">
        <v>53</v>
      </c>
      <c r="C423" s="54" t="s">
        <v>15</v>
      </c>
      <c r="D423" s="54"/>
      <c r="E423" s="54"/>
      <c r="F423" s="55"/>
      <c r="G423" s="62">
        <f aca="true" t="shared" si="16" ref="G423:I427">G424</f>
        <v>204.2</v>
      </c>
      <c r="H423" s="62">
        <f t="shared" si="16"/>
        <v>208.8</v>
      </c>
      <c r="I423" s="62">
        <f t="shared" si="16"/>
        <v>208.8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14.25" customHeight="1">
      <c r="A424" s="69" t="s">
        <v>79</v>
      </c>
      <c r="B424" s="72" t="s">
        <v>53</v>
      </c>
      <c r="C424" s="54" t="s">
        <v>15</v>
      </c>
      <c r="D424" s="54" t="s">
        <v>17</v>
      </c>
      <c r="E424" s="54"/>
      <c r="F424" s="55"/>
      <c r="G424" s="62">
        <f t="shared" si="16"/>
        <v>204.2</v>
      </c>
      <c r="H424" s="62">
        <f t="shared" si="16"/>
        <v>208.8</v>
      </c>
      <c r="I424" s="62">
        <f t="shared" si="16"/>
        <v>208.8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30.75" customHeight="1">
      <c r="A425" s="104" t="s">
        <v>252</v>
      </c>
      <c r="B425" s="73" t="s">
        <v>53</v>
      </c>
      <c r="C425" s="64" t="s">
        <v>15</v>
      </c>
      <c r="D425" s="64" t="s">
        <v>17</v>
      </c>
      <c r="E425" s="64" t="s">
        <v>251</v>
      </c>
      <c r="F425" s="42"/>
      <c r="G425" s="47">
        <f t="shared" si="16"/>
        <v>204.2</v>
      </c>
      <c r="H425" s="47">
        <f t="shared" si="16"/>
        <v>208.8</v>
      </c>
      <c r="I425" s="47">
        <f t="shared" si="16"/>
        <v>208.8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9.25" customHeight="1">
      <c r="A426" s="39" t="s">
        <v>329</v>
      </c>
      <c r="B426" s="73" t="s">
        <v>53</v>
      </c>
      <c r="C426" s="64" t="s">
        <v>15</v>
      </c>
      <c r="D426" s="64" t="s">
        <v>17</v>
      </c>
      <c r="E426" s="64" t="s">
        <v>256</v>
      </c>
      <c r="F426" s="42"/>
      <c r="G426" s="47">
        <f t="shared" si="16"/>
        <v>204.2</v>
      </c>
      <c r="H426" s="47">
        <f t="shared" si="16"/>
        <v>208.8</v>
      </c>
      <c r="I426" s="47">
        <f t="shared" si="16"/>
        <v>208.8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27.75" customHeight="1">
      <c r="A427" s="104" t="s">
        <v>70</v>
      </c>
      <c r="B427" s="73" t="s">
        <v>53</v>
      </c>
      <c r="C427" s="64" t="s">
        <v>15</v>
      </c>
      <c r="D427" s="64" t="s">
        <v>17</v>
      </c>
      <c r="E427" s="64" t="s">
        <v>257</v>
      </c>
      <c r="F427" s="42"/>
      <c r="G427" s="47">
        <f t="shared" si="16"/>
        <v>204.2</v>
      </c>
      <c r="H427" s="47">
        <f t="shared" si="16"/>
        <v>208.8</v>
      </c>
      <c r="I427" s="47">
        <f t="shared" si="16"/>
        <v>208.8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5" customHeight="1">
      <c r="A428" s="104" t="s">
        <v>80</v>
      </c>
      <c r="B428" s="73" t="s">
        <v>53</v>
      </c>
      <c r="C428" s="64" t="s">
        <v>15</v>
      </c>
      <c r="D428" s="64" t="s">
        <v>17</v>
      </c>
      <c r="E428" s="64" t="s">
        <v>257</v>
      </c>
      <c r="F428" s="42" t="s">
        <v>81</v>
      </c>
      <c r="G428" s="47">
        <v>204.2</v>
      </c>
      <c r="H428" s="47">
        <v>208.8</v>
      </c>
      <c r="I428" s="47">
        <v>208.8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8" customHeight="1">
      <c r="A429" s="102" t="s">
        <v>28</v>
      </c>
      <c r="B429" s="72" t="s">
        <v>53</v>
      </c>
      <c r="C429" s="54" t="s">
        <v>18</v>
      </c>
      <c r="D429" s="54"/>
      <c r="E429" s="54"/>
      <c r="F429" s="55"/>
      <c r="G429" s="62">
        <f aca="true" t="shared" si="17" ref="G429:H433">G430</f>
        <v>1326</v>
      </c>
      <c r="H429" s="62">
        <f t="shared" si="17"/>
        <v>1384.9</v>
      </c>
      <c r="I429" s="62"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18" customHeight="1">
      <c r="A430" s="60" t="s">
        <v>73</v>
      </c>
      <c r="B430" s="72" t="s">
        <v>53</v>
      </c>
      <c r="C430" s="54" t="s">
        <v>18</v>
      </c>
      <c r="D430" s="54" t="s">
        <v>27</v>
      </c>
      <c r="E430" s="54"/>
      <c r="F430" s="55"/>
      <c r="G430" s="62">
        <f t="shared" si="17"/>
        <v>1326</v>
      </c>
      <c r="H430" s="62">
        <f t="shared" si="17"/>
        <v>1384.9</v>
      </c>
      <c r="I430" s="62"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27.75" customHeight="1">
      <c r="A431" s="104" t="s">
        <v>252</v>
      </c>
      <c r="B431" s="73" t="s">
        <v>53</v>
      </c>
      <c r="C431" s="64" t="s">
        <v>18</v>
      </c>
      <c r="D431" s="64" t="s">
        <v>27</v>
      </c>
      <c r="E431" s="64" t="s">
        <v>251</v>
      </c>
      <c r="F431" s="55"/>
      <c r="G431" s="47">
        <f t="shared" si="17"/>
        <v>1326</v>
      </c>
      <c r="H431" s="47">
        <f t="shared" si="17"/>
        <v>1384.9</v>
      </c>
      <c r="I431" s="47"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26.25">
      <c r="A432" s="39" t="s">
        <v>329</v>
      </c>
      <c r="B432" s="73" t="s">
        <v>53</v>
      </c>
      <c r="C432" s="64" t="s">
        <v>18</v>
      </c>
      <c r="D432" s="64" t="s">
        <v>27</v>
      </c>
      <c r="E432" s="64" t="s">
        <v>256</v>
      </c>
      <c r="F432" s="55"/>
      <c r="G432" s="47">
        <f t="shared" si="17"/>
        <v>1326</v>
      </c>
      <c r="H432" s="47">
        <f t="shared" si="17"/>
        <v>1384.9</v>
      </c>
      <c r="I432" s="47">
        <v>0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30" customHeight="1">
      <c r="A433" s="106" t="s">
        <v>122</v>
      </c>
      <c r="B433" s="73" t="s">
        <v>53</v>
      </c>
      <c r="C433" s="64" t="s">
        <v>18</v>
      </c>
      <c r="D433" s="64" t="s">
        <v>27</v>
      </c>
      <c r="E433" s="64" t="s">
        <v>258</v>
      </c>
      <c r="F433" s="42"/>
      <c r="G433" s="47">
        <f t="shared" si="17"/>
        <v>1326</v>
      </c>
      <c r="H433" s="47">
        <f t="shared" si="17"/>
        <v>1384.9</v>
      </c>
      <c r="I433" s="47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16.5" customHeight="1">
      <c r="A434" s="104" t="s">
        <v>260</v>
      </c>
      <c r="B434" s="73" t="s">
        <v>53</v>
      </c>
      <c r="C434" s="64" t="s">
        <v>18</v>
      </c>
      <c r="D434" s="64" t="s">
        <v>27</v>
      </c>
      <c r="E434" s="64" t="s">
        <v>258</v>
      </c>
      <c r="F434" s="42" t="s">
        <v>259</v>
      </c>
      <c r="G434" s="47">
        <v>1326</v>
      </c>
      <c r="H434" s="47">
        <v>1384.9</v>
      </c>
      <c r="I434" s="47">
        <v>0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14.25" customHeight="1">
      <c r="A435" s="69" t="s">
        <v>32</v>
      </c>
      <c r="B435" s="72" t="s">
        <v>53</v>
      </c>
      <c r="C435" s="54" t="s">
        <v>33</v>
      </c>
      <c r="D435" s="54"/>
      <c r="E435" s="54"/>
      <c r="F435" s="55"/>
      <c r="G435" s="62">
        <f>G443+G436</f>
        <v>32544.1</v>
      </c>
      <c r="H435" s="62">
        <f>H443+H436</f>
        <v>27102.121</v>
      </c>
      <c r="I435" s="62">
        <f>I443+I436</f>
        <v>54528.8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4.25" customHeight="1">
      <c r="A436" s="98" t="s">
        <v>88</v>
      </c>
      <c r="B436" s="72" t="s">
        <v>53</v>
      </c>
      <c r="C436" s="54" t="s">
        <v>33</v>
      </c>
      <c r="D436" s="54" t="s">
        <v>11</v>
      </c>
      <c r="E436" s="54"/>
      <c r="F436" s="55"/>
      <c r="G436" s="62">
        <f aca="true" t="shared" si="18" ref="G436:I437">G437</f>
        <v>18370.1</v>
      </c>
      <c r="H436" s="62">
        <f t="shared" si="18"/>
        <v>4969.121</v>
      </c>
      <c r="I436" s="62">
        <f t="shared" si="18"/>
        <v>33325.8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28.5" customHeight="1">
      <c r="A437" s="104" t="s">
        <v>252</v>
      </c>
      <c r="B437" s="73" t="s">
        <v>53</v>
      </c>
      <c r="C437" s="64" t="s">
        <v>33</v>
      </c>
      <c r="D437" s="64" t="s">
        <v>11</v>
      </c>
      <c r="E437" s="64" t="s">
        <v>251</v>
      </c>
      <c r="F437" s="42"/>
      <c r="G437" s="47">
        <f t="shared" si="18"/>
        <v>18370.1</v>
      </c>
      <c r="H437" s="47">
        <f t="shared" si="18"/>
        <v>4969.121</v>
      </c>
      <c r="I437" s="47">
        <f t="shared" si="18"/>
        <v>33325.8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30.75" customHeight="1">
      <c r="A438" s="39" t="s">
        <v>329</v>
      </c>
      <c r="B438" s="73" t="s">
        <v>53</v>
      </c>
      <c r="C438" s="64" t="s">
        <v>33</v>
      </c>
      <c r="D438" s="64" t="s">
        <v>11</v>
      </c>
      <c r="E438" s="64" t="s">
        <v>256</v>
      </c>
      <c r="F438" s="42"/>
      <c r="G438" s="47">
        <f>G439+G441</f>
        <v>18370.1</v>
      </c>
      <c r="H438" s="47">
        <f>H439+H441</f>
        <v>4969.121</v>
      </c>
      <c r="I438" s="47">
        <f>I439+I441</f>
        <v>33325.8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64.5" customHeight="1">
      <c r="A439" s="104" t="s">
        <v>263</v>
      </c>
      <c r="B439" s="73" t="s">
        <v>53</v>
      </c>
      <c r="C439" s="64" t="s">
        <v>33</v>
      </c>
      <c r="D439" s="64" t="s">
        <v>11</v>
      </c>
      <c r="E439" s="64" t="s">
        <v>261</v>
      </c>
      <c r="F439" s="42"/>
      <c r="G439" s="47">
        <f>G440</f>
        <v>7295.9</v>
      </c>
      <c r="H439" s="47">
        <f>H440</f>
        <v>2280.23</v>
      </c>
      <c r="I439" s="47">
        <f>I440</f>
        <v>16351.6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15.75" customHeight="1">
      <c r="A440" s="104" t="s">
        <v>260</v>
      </c>
      <c r="B440" s="73" t="s">
        <v>53</v>
      </c>
      <c r="C440" s="64" t="s">
        <v>33</v>
      </c>
      <c r="D440" s="64" t="s">
        <v>11</v>
      </c>
      <c r="E440" s="64" t="s">
        <v>261</v>
      </c>
      <c r="F440" s="42" t="s">
        <v>259</v>
      </c>
      <c r="G440" s="47">
        <v>7295.9</v>
      </c>
      <c r="H440" s="47">
        <v>2280.23</v>
      </c>
      <c r="I440" s="47">
        <v>16351.6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39" customHeight="1">
      <c r="A441" s="104" t="s">
        <v>91</v>
      </c>
      <c r="B441" s="73" t="s">
        <v>53</v>
      </c>
      <c r="C441" s="64" t="s">
        <v>33</v>
      </c>
      <c r="D441" s="64" t="s">
        <v>11</v>
      </c>
      <c r="E441" s="64" t="s">
        <v>262</v>
      </c>
      <c r="F441" s="42"/>
      <c r="G441" s="47">
        <f>G442</f>
        <v>11074.2</v>
      </c>
      <c r="H441" s="47">
        <f>H442</f>
        <v>2688.891</v>
      </c>
      <c r="I441" s="47">
        <f>I442</f>
        <v>16974.2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5" customHeight="1">
      <c r="A442" s="104" t="s">
        <v>260</v>
      </c>
      <c r="B442" s="73" t="s">
        <v>53</v>
      </c>
      <c r="C442" s="64" t="s">
        <v>33</v>
      </c>
      <c r="D442" s="64" t="s">
        <v>11</v>
      </c>
      <c r="E442" s="64" t="s">
        <v>262</v>
      </c>
      <c r="F442" s="42" t="s">
        <v>259</v>
      </c>
      <c r="G442" s="47">
        <v>11074.2</v>
      </c>
      <c r="H442" s="47">
        <v>2688.891</v>
      </c>
      <c r="I442" s="47">
        <v>16974.2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14.25" customHeight="1">
      <c r="A443" s="69" t="s">
        <v>71</v>
      </c>
      <c r="B443" s="72" t="s">
        <v>53</v>
      </c>
      <c r="C443" s="54" t="s">
        <v>33</v>
      </c>
      <c r="D443" s="54" t="s">
        <v>15</v>
      </c>
      <c r="E443" s="54"/>
      <c r="F443" s="55"/>
      <c r="G443" s="62">
        <f aca="true" t="shared" si="19" ref="G443:I445">G444</f>
        <v>14174</v>
      </c>
      <c r="H443" s="62">
        <f t="shared" si="19"/>
        <v>22133</v>
      </c>
      <c r="I443" s="62">
        <f t="shared" si="19"/>
        <v>21203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31.5" customHeight="1">
      <c r="A444" s="104" t="s">
        <v>252</v>
      </c>
      <c r="B444" s="73" t="s">
        <v>53</v>
      </c>
      <c r="C444" s="64" t="s">
        <v>33</v>
      </c>
      <c r="D444" s="64" t="s">
        <v>15</v>
      </c>
      <c r="E444" s="64" t="s">
        <v>251</v>
      </c>
      <c r="F444" s="42"/>
      <c r="G444" s="47">
        <f t="shared" si="19"/>
        <v>14174</v>
      </c>
      <c r="H444" s="47">
        <f t="shared" si="19"/>
        <v>22133</v>
      </c>
      <c r="I444" s="47">
        <f t="shared" si="19"/>
        <v>21203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24" customHeight="1">
      <c r="A445" s="39" t="s">
        <v>329</v>
      </c>
      <c r="B445" s="73" t="s">
        <v>53</v>
      </c>
      <c r="C445" s="64" t="s">
        <v>33</v>
      </c>
      <c r="D445" s="64" t="s">
        <v>15</v>
      </c>
      <c r="E445" s="64" t="s">
        <v>256</v>
      </c>
      <c r="F445" s="55"/>
      <c r="G445" s="47">
        <f t="shared" si="19"/>
        <v>14174</v>
      </c>
      <c r="H445" s="47">
        <f t="shared" si="19"/>
        <v>22133</v>
      </c>
      <c r="I445" s="47">
        <f t="shared" si="19"/>
        <v>21203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53.25" customHeight="1">
      <c r="A446" s="104" t="s">
        <v>72</v>
      </c>
      <c r="B446" s="73" t="s">
        <v>53</v>
      </c>
      <c r="C446" s="64" t="s">
        <v>33</v>
      </c>
      <c r="D446" s="64" t="s">
        <v>15</v>
      </c>
      <c r="E446" s="64" t="s">
        <v>364</v>
      </c>
      <c r="F446" s="42"/>
      <c r="G446" s="47">
        <f>G447</f>
        <v>14174</v>
      </c>
      <c r="H446" s="47">
        <v>22133</v>
      </c>
      <c r="I446" s="47">
        <v>21203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16.5">
      <c r="A447" s="39" t="s">
        <v>80</v>
      </c>
      <c r="B447" s="73" t="s">
        <v>53</v>
      </c>
      <c r="C447" s="64" t="s">
        <v>33</v>
      </c>
      <c r="D447" s="64" t="s">
        <v>15</v>
      </c>
      <c r="E447" s="64" t="s">
        <v>364</v>
      </c>
      <c r="F447" s="42" t="s">
        <v>81</v>
      </c>
      <c r="G447" s="47">
        <v>14174</v>
      </c>
      <c r="H447" s="47">
        <v>22133</v>
      </c>
      <c r="I447" s="47">
        <v>21203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6.5">
      <c r="A448" s="53" t="s">
        <v>38</v>
      </c>
      <c r="B448" s="72" t="s">
        <v>53</v>
      </c>
      <c r="C448" s="54" t="s">
        <v>26</v>
      </c>
      <c r="D448" s="54" t="s">
        <v>27</v>
      </c>
      <c r="E448" s="79"/>
      <c r="F448" s="55"/>
      <c r="G448" s="62">
        <f>G449</f>
        <v>34</v>
      </c>
      <c r="H448" s="62">
        <v>0</v>
      </c>
      <c r="I448" s="62"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26.25">
      <c r="A449" s="59" t="s">
        <v>311</v>
      </c>
      <c r="B449" s="72" t="s">
        <v>53</v>
      </c>
      <c r="C449" s="54" t="s">
        <v>26</v>
      </c>
      <c r="D449" s="54" t="s">
        <v>27</v>
      </c>
      <c r="E449" s="79" t="s">
        <v>251</v>
      </c>
      <c r="F449" s="55"/>
      <c r="G449" s="62">
        <f>G450</f>
        <v>34</v>
      </c>
      <c r="H449" s="62">
        <v>0</v>
      </c>
      <c r="I449" s="62"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26.25">
      <c r="A450" s="96" t="s">
        <v>310</v>
      </c>
      <c r="B450" s="73" t="s">
        <v>53</v>
      </c>
      <c r="C450" s="64" t="s">
        <v>26</v>
      </c>
      <c r="D450" s="64" t="s">
        <v>27</v>
      </c>
      <c r="E450" s="78" t="s">
        <v>256</v>
      </c>
      <c r="F450" s="55"/>
      <c r="G450" s="47">
        <f>G451</f>
        <v>34</v>
      </c>
      <c r="H450" s="47">
        <v>0</v>
      </c>
      <c r="I450" s="47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38.25" customHeight="1">
      <c r="A451" s="106" t="s">
        <v>132</v>
      </c>
      <c r="B451" s="73" t="s">
        <v>53</v>
      </c>
      <c r="C451" s="64" t="s">
        <v>26</v>
      </c>
      <c r="D451" s="64" t="s">
        <v>27</v>
      </c>
      <c r="E451" s="78" t="s">
        <v>349</v>
      </c>
      <c r="F451" s="55"/>
      <c r="G451" s="47">
        <f>G452</f>
        <v>34</v>
      </c>
      <c r="H451" s="46">
        <v>0</v>
      </c>
      <c r="I451" s="47">
        <v>0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16.5">
      <c r="A452" s="112" t="s">
        <v>260</v>
      </c>
      <c r="B452" s="73" t="s">
        <v>53</v>
      </c>
      <c r="C452" s="64" t="s">
        <v>26</v>
      </c>
      <c r="D452" s="64" t="s">
        <v>27</v>
      </c>
      <c r="E452" s="78" t="s">
        <v>349</v>
      </c>
      <c r="F452" s="42" t="s">
        <v>259</v>
      </c>
      <c r="G452" s="47">
        <v>34</v>
      </c>
      <c r="H452" s="46">
        <v>0</v>
      </c>
      <c r="I452" s="47"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16.5" customHeight="1">
      <c r="A453" s="69" t="s">
        <v>19</v>
      </c>
      <c r="B453" s="72" t="s">
        <v>53</v>
      </c>
      <c r="C453" s="54" t="s">
        <v>62</v>
      </c>
      <c r="D453" s="54"/>
      <c r="E453" s="54"/>
      <c r="F453" s="55"/>
      <c r="G453" s="62">
        <f>G454</f>
        <v>366.8</v>
      </c>
      <c r="H453" s="62">
        <f>H454</f>
        <v>578.2</v>
      </c>
      <c r="I453" s="62">
        <f>I454</f>
        <v>254.4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18" customHeight="1">
      <c r="A454" s="82" t="s">
        <v>19</v>
      </c>
      <c r="B454" s="52">
        <v>792</v>
      </c>
      <c r="C454" s="54" t="s">
        <v>62</v>
      </c>
      <c r="D454" s="54" t="s">
        <v>11</v>
      </c>
      <c r="E454" s="61"/>
      <c r="F454" s="42"/>
      <c r="G454" s="62">
        <f>G456</f>
        <v>366.8</v>
      </c>
      <c r="H454" s="62">
        <f>H456</f>
        <v>578.2</v>
      </c>
      <c r="I454" s="62">
        <f>I456</f>
        <v>254.4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30.75" customHeight="1">
      <c r="A455" s="104" t="s">
        <v>252</v>
      </c>
      <c r="B455" s="64" t="s">
        <v>53</v>
      </c>
      <c r="C455" s="64" t="s">
        <v>62</v>
      </c>
      <c r="D455" s="64" t="s">
        <v>11</v>
      </c>
      <c r="E455" s="64" t="s">
        <v>251</v>
      </c>
      <c r="F455" s="42"/>
      <c r="G455" s="47">
        <f>G456</f>
        <v>366.8</v>
      </c>
      <c r="H455" s="47">
        <v>522</v>
      </c>
      <c r="I455" s="47">
        <v>254.4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38.25" customHeight="1">
      <c r="A456" s="104" t="s">
        <v>325</v>
      </c>
      <c r="B456" s="73" t="s">
        <v>53</v>
      </c>
      <c r="C456" s="64" t="s">
        <v>62</v>
      </c>
      <c r="D456" s="64" t="s">
        <v>11</v>
      </c>
      <c r="E456" s="64" t="s">
        <v>253</v>
      </c>
      <c r="F456" s="42"/>
      <c r="G456" s="47">
        <f>G457</f>
        <v>366.8</v>
      </c>
      <c r="H456" s="74">
        <v>578.2</v>
      </c>
      <c r="I456" s="47">
        <v>254.4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14.25" customHeight="1">
      <c r="A457" s="83" t="s">
        <v>21</v>
      </c>
      <c r="B457" s="68">
        <v>792</v>
      </c>
      <c r="C457" s="64" t="s">
        <v>62</v>
      </c>
      <c r="D457" s="64" t="s">
        <v>11</v>
      </c>
      <c r="E457" s="61" t="s">
        <v>264</v>
      </c>
      <c r="F457" s="42"/>
      <c r="G457" s="47">
        <f>G458</f>
        <v>366.8</v>
      </c>
      <c r="H457" s="74">
        <v>578.2</v>
      </c>
      <c r="I457" s="47">
        <v>254.4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8.75" customHeight="1">
      <c r="A458" s="39" t="s">
        <v>366</v>
      </c>
      <c r="B458" s="68">
        <v>792</v>
      </c>
      <c r="C458" s="64" t="s">
        <v>62</v>
      </c>
      <c r="D458" s="64" t="s">
        <v>11</v>
      </c>
      <c r="E458" s="61" t="s">
        <v>264</v>
      </c>
      <c r="F458" s="42" t="s">
        <v>365</v>
      </c>
      <c r="G458" s="47">
        <v>366.8</v>
      </c>
      <c r="H458" s="74">
        <v>578.2</v>
      </c>
      <c r="I458" s="47">
        <v>254.4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27" customHeight="1">
      <c r="A459" s="59" t="s">
        <v>66</v>
      </c>
      <c r="B459" s="54" t="s">
        <v>53</v>
      </c>
      <c r="C459" s="54" t="s">
        <v>23</v>
      </c>
      <c r="D459" s="64"/>
      <c r="E459" s="64"/>
      <c r="F459" s="42"/>
      <c r="G459" s="58">
        <f>G460+G465</f>
        <v>15154.3</v>
      </c>
      <c r="H459" s="58">
        <f>H460+H465</f>
        <v>14105.8</v>
      </c>
      <c r="I459" s="58">
        <f>I460+I465</f>
        <v>12619.3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27.75" customHeight="1">
      <c r="A460" s="59" t="s">
        <v>67</v>
      </c>
      <c r="B460" s="54" t="s">
        <v>53</v>
      </c>
      <c r="C460" s="54" t="s">
        <v>23</v>
      </c>
      <c r="D460" s="54" t="s">
        <v>11</v>
      </c>
      <c r="E460" s="64"/>
      <c r="F460" s="42"/>
      <c r="G460" s="58">
        <f>G461</f>
        <v>14154.3</v>
      </c>
      <c r="H460" s="58">
        <f>H461</f>
        <v>14105.8</v>
      </c>
      <c r="I460" s="58">
        <f>I461</f>
        <v>12619.3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27" customHeight="1">
      <c r="A461" s="104" t="s">
        <v>252</v>
      </c>
      <c r="B461" s="64" t="s">
        <v>53</v>
      </c>
      <c r="C461" s="64" t="s">
        <v>23</v>
      </c>
      <c r="D461" s="64" t="s">
        <v>11</v>
      </c>
      <c r="E461" s="64" t="s">
        <v>251</v>
      </c>
      <c r="F461" s="42"/>
      <c r="G461" s="47">
        <v>14154.3</v>
      </c>
      <c r="H461" s="47">
        <v>14105.8</v>
      </c>
      <c r="I461" s="47">
        <v>12619.3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30" customHeight="1">
      <c r="A462" s="39" t="s">
        <v>329</v>
      </c>
      <c r="B462" s="64" t="s">
        <v>53</v>
      </c>
      <c r="C462" s="64" t="s">
        <v>23</v>
      </c>
      <c r="D462" s="64" t="s">
        <v>11</v>
      </c>
      <c r="E462" s="64" t="s">
        <v>256</v>
      </c>
      <c r="F462" s="42"/>
      <c r="G462" s="47">
        <v>14154.3</v>
      </c>
      <c r="H462" s="56">
        <v>14105.8</v>
      </c>
      <c r="I462" s="47">
        <v>12619.3</v>
      </c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27.75" customHeight="1">
      <c r="A463" s="39" t="s">
        <v>68</v>
      </c>
      <c r="B463" s="64" t="s">
        <v>53</v>
      </c>
      <c r="C463" s="64" t="s">
        <v>23</v>
      </c>
      <c r="D463" s="64" t="s">
        <v>11</v>
      </c>
      <c r="E463" s="64" t="s">
        <v>265</v>
      </c>
      <c r="F463" s="42"/>
      <c r="G463" s="47">
        <v>14154.3</v>
      </c>
      <c r="H463" s="47">
        <v>14105.8</v>
      </c>
      <c r="I463" s="47">
        <v>12619.3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6.5" customHeight="1">
      <c r="A464" s="39" t="s">
        <v>268</v>
      </c>
      <c r="B464" s="64" t="s">
        <v>53</v>
      </c>
      <c r="C464" s="64" t="s">
        <v>23</v>
      </c>
      <c r="D464" s="64" t="s">
        <v>11</v>
      </c>
      <c r="E464" s="64" t="s">
        <v>266</v>
      </c>
      <c r="F464" s="42" t="s">
        <v>267</v>
      </c>
      <c r="G464" s="47">
        <v>14154.3</v>
      </c>
      <c r="H464" s="56">
        <v>14105.8</v>
      </c>
      <c r="I464" s="47">
        <v>12619.3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22" ht="12.75" customHeight="1">
      <c r="A465" s="53" t="s">
        <v>407</v>
      </c>
      <c r="B465" s="54" t="s">
        <v>53</v>
      </c>
      <c r="C465" s="54" t="s">
        <v>23</v>
      </c>
      <c r="D465" s="54" t="s">
        <v>17</v>
      </c>
      <c r="E465" s="64"/>
      <c r="F465" s="42"/>
      <c r="G465" s="124">
        <v>1000</v>
      </c>
      <c r="H465" s="125">
        <v>0</v>
      </c>
      <c r="I465" s="124">
        <v>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8.5" customHeight="1">
      <c r="A466" s="123" t="s">
        <v>410</v>
      </c>
      <c r="B466" s="64" t="s">
        <v>53</v>
      </c>
      <c r="C466" s="64" t="s">
        <v>23</v>
      </c>
      <c r="D466" s="64" t="s">
        <v>17</v>
      </c>
      <c r="E466" s="64" t="s">
        <v>408</v>
      </c>
      <c r="F466" s="42"/>
      <c r="G466" s="84">
        <v>1000</v>
      </c>
      <c r="H466" s="85">
        <v>0</v>
      </c>
      <c r="I466" s="84"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>
      <c r="A467" s="104" t="s">
        <v>403</v>
      </c>
      <c r="B467" s="64" t="s">
        <v>53</v>
      </c>
      <c r="C467" s="64" t="s">
        <v>23</v>
      </c>
      <c r="D467" s="64" t="s">
        <v>17</v>
      </c>
      <c r="E467" s="64" t="s">
        <v>408</v>
      </c>
      <c r="F467" s="42" t="s">
        <v>409</v>
      </c>
      <c r="G467" s="84">
        <v>1000</v>
      </c>
      <c r="H467" s="85">
        <v>0</v>
      </c>
      <c r="I467" s="84"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>
      <c r="A468" s="104"/>
      <c r="B468" s="64"/>
      <c r="C468" s="64"/>
      <c r="D468" s="64"/>
      <c r="E468" s="64"/>
      <c r="F468" s="42"/>
      <c r="G468" s="84"/>
      <c r="H468" s="85"/>
      <c r="I468" s="8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.25" customHeight="1">
      <c r="A469" s="53" t="s">
        <v>54</v>
      </c>
      <c r="B469" s="64"/>
      <c r="C469" s="64"/>
      <c r="D469" s="64"/>
      <c r="E469" s="64"/>
      <c r="F469" s="42"/>
      <c r="G469" s="62">
        <f>G12+G151+G167+G229+G397</f>
        <v>318130.707</v>
      </c>
      <c r="H469" s="62">
        <f>H12+H151+H167+H229+H397</f>
        <v>264853.821</v>
      </c>
      <c r="I469" s="62">
        <f>I12+I151+I167+I229+I397</f>
        <v>379491.7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.25" customHeight="1">
      <c r="A470" s="86"/>
      <c r="B470" s="64"/>
      <c r="C470" s="64"/>
      <c r="D470" s="64"/>
      <c r="E470" s="64"/>
      <c r="F470" s="42"/>
      <c r="G470" s="58"/>
      <c r="H470" s="58"/>
      <c r="I470" s="5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7.25" customHeight="1">
      <c r="A471" s="86"/>
      <c r="B471" s="87"/>
      <c r="C471" s="87"/>
      <c r="D471" s="87"/>
      <c r="E471" s="87"/>
      <c r="F471" s="87"/>
      <c r="I471" s="4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.25" customHeight="1">
      <c r="A472" s="86" t="s">
        <v>89</v>
      </c>
      <c r="B472" s="87"/>
      <c r="C472" s="87"/>
      <c r="D472" s="87"/>
      <c r="E472" s="87"/>
      <c r="F472" s="87"/>
      <c r="G472" s="46">
        <f>G173+G177+G363+G368+G370+G372</f>
        <v>44584.600000000006</v>
      </c>
      <c r="H472" s="46">
        <f>H173+H177+H363+H368+H370+H372</f>
        <v>51712.200000000004</v>
      </c>
      <c r="I472" s="46">
        <f>I173+I177+I363+I368+I370+I372</f>
        <v>53348.399999999994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.25" customHeight="1">
      <c r="A473" s="86"/>
      <c r="B473" s="87"/>
      <c r="C473" s="87"/>
      <c r="D473" s="87"/>
      <c r="E473" s="87"/>
      <c r="F473" s="87"/>
      <c r="G473" s="89"/>
      <c r="H473" s="88"/>
      <c r="I473" s="8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.25" customHeight="1">
      <c r="A474" s="86"/>
      <c r="B474" s="87"/>
      <c r="C474" s="87"/>
      <c r="D474" s="87"/>
      <c r="E474" s="87"/>
      <c r="F474" s="87"/>
      <c r="G474" s="89"/>
      <c r="H474" s="89"/>
      <c r="I474" s="8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.25" customHeight="1">
      <c r="A475" s="86"/>
      <c r="B475" s="87"/>
      <c r="C475" s="87"/>
      <c r="D475" s="87"/>
      <c r="E475" s="87"/>
      <c r="F475" s="87"/>
      <c r="H475" s="90"/>
      <c r="I475" s="8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.25" customHeight="1">
      <c r="A476" s="86"/>
      <c r="B476" s="87"/>
      <c r="C476" s="87"/>
      <c r="D476" s="87"/>
      <c r="E476" s="87"/>
      <c r="F476" s="87"/>
      <c r="G476" s="65"/>
      <c r="H476" s="90"/>
      <c r="I476" s="8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.25" customHeight="1">
      <c r="A477" s="86"/>
      <c r="B477" s="87"/>
      <c r="C477" s="87"/>
      <c r="D477" s="87"/>
      <c r="E477" s="87"/>
      <c r="F477" s="87"/>
      <c r="G477" s="91"/>
      <c r="H477" s="86"/>
      <c r="I477" s="8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.25" customHeight="1">
      <c r="A478" s="86"/>
      <c r="B478" s="87"/>
      <c r="C478" s="87"/>
      <c r="D478" s="87"/>
      <c r="E478" s="87"/>
      <c r="F478" s="87"/>
      <c r="G478" s="91"/>
      <c r="H478" s="91"/>
      <c r="I478" s="8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.25" customHeight="1">
      <c r="A479" s="86"/>
      <c r="B479" s="92"/>
      <c r="C479" s="92"/>
      <c r="D479" s="92"/>
      <c r="E479" s="92"/>
      <c r="F479" s="92"/>
      <c r="G479" s="93"/>
      <c r="H479" s="94"/>
      <c r="I479" s="8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.25" customHeight="1">
      <c r="A480" s="86"/>
      <c r="B480" s="92"/>
      <c r="C480" s="92"/>
      <c r="D480" s="92"/>
      <c r="E480" s="92"/>
      <c r="F480" s="92"/>
      <c r="G480" s="93"/>
      <c r="H480" s="94"/>
      <c r="I480" s="8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.25" customHeight="1">
      <c r="A481" s="86"/>
      <c r="B481" s="92"/>
      <c r="C481" s="92"/>
      <c r="D481" s="92"/>
      <c r="E481" s="92"/>
      <c r="F481" s="92"/>
      <c r="G481" s="93"/>
      <c r="H481" s="86"/>
      <c r="I481" s="8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.25" customHeight="1">
      <c r="A482" s="86"/>
      <c r="B482" s="92"/>
      <c r="C482" s="92"/>
      <c r="D482" s="92"/>
      <c r="E482" s="92"/>
      <c r="F482" s="92"/>
      <c r="G482" s="93"/>
      <c r="H482" s="86"/>
      <c r="I482" s="8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.25" customHeight="1">
      <c r="A483" s="86"/>
      <c r="B483" s="92"/>
      <c r="C483" s="92"/>
      <c r="D483" s="92"/>
      <c r="E483" s="92"/>
      <c r="F483" s="92"/>
      <c r="G483" s="93"/>
      <c r="H483" s="86"/>
      <c r="I483" s="8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.25" customHeight="1">
      <c r="A484" s="86"/>
      <c r="B484" s="92"/>
      <c r="C484" s="92"/>
      <c r="D484" s="92"/>
      <c r="E484" s="92"/>
      <c r="F484" s="92"/>
      <c r="G484" s="93"/>
      <c r="H484" s="86"/>
      <c r="I484" s="8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.25" customHeight="1">
      <c r="A485" s="86"/>
      <c r="B485" s="92"/>
      <c r="C485" s="92"/>
      <c r="D485" s="92"/>
      <c r="E485" s="92"/>
      <c r="F485" s="92"/>
      <c r="G485" s="86"/>
      <c r="H485" s="86"/>
      <c r="I485" s="8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.25" customHeight="1">
      <c r="A486" s="86"/>
      <c r="B486" s="92"/>
      <c r="C486" s="92"/>
      <c r="D486" s="92"/>
      <c r="E486" s="92"/>
      <c r="F486" s="92"/>
      <c r="G486" s="86"/>
      <c r="H486" s="86"/>
      <c r="I486" s="8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.25" customHeight="1">
      <c r="A487" s="86"/>
      <c r="B487" s="92"/>
      <c r="C487" s="92"/>
      <c r="D487" s="92"/>
      <c r="E487" s="92"/>
      <c r="F487" s="92"/>
      <c r="G487" s="86"/>
      <c r="H487" s="86"/>
      <c r="I487" s="8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.25" customHeight="1">
      <c r="A488" s="86"/>
      <c r="B488" s="92"/>
      <c r="C488" s="92"/>
      <c r="D488" s="92"/>
      <c r="E488" s="92"/>
      <c r="F488" s="92"/>
      <c r="G488" s="86"/>
      <c r="H488" s="86"/>
      <c r="I488" s="8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.25" customHeight="1">
      <c r="A489" s="86"/>
      <c r="B489" s="92"/>
      <c r="C489" s="92"/>
      <c r="D489" s="92"/>
      <c r="E489" s="92"/>
      <c r="F489" s="92"/>
      <c r="G489" s="86"/>
      <c r="H489" s="86"/>
      <c r="I489" s="8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.25" customHeight="1">
      <c r="A490" s="86"/>
      <c r="B490" s="92"/>
      <c r="C490" s="92"/>
      <c r="D490" s="92"/>
      <c r="E490" s="92"/>
      <c r="F490" s="92"/>
      <c r="G490" s="86"/>
      <c r="H490" s="86"/>
      <c r="I490" s="8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.25" customHeight="1">
      <c r="A491" s="86"/>
      <c r="B491" s="92"/>
      <c r="C491" s="92"/>
      <c r="D491" s="92"/>
      <c r="E491" s="92"/>
      <c r="F491" s="92"/>
      <c r="G491" s="86"/>
      <c r="H491" s="86"/>
      <c r="I491" s="8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.25" customHeight="1">
      <c r="A492" s="86"/>
      <c r="B492" s="92"/>
      <c r="C492" s="92"/>
      <c r="D492" s="92"/>
      <c r="E492" s="92"/>
      <c r="F492" s="92"/>
      <c r="G492" s="86"/>
      <c r="H492" s="86"/>
      <c r="I492" s="8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.25" customHeight="1">
      <c r="A493" s="86"/>
      <c r="B493" s="92"/>
      <c r="C493" s="92"/>
      <c r="D493" s="92"/>
      <c r="E493" s="92"/>
      <c r="F493" s="92"/>
      <c r="G493" s="86"/>
      <c r="H493" s="86"/>
      <c r="I493" s="8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.25" customHeight="1">
      <c r="A494" s="86"/>
      <c r="B494" s="92"/>
      <c r="C494" s="92"/>
      <c r="D494" s="92"/>
      <c r="E494" s="92"/>
      <c r="F494" s="92"/>
      <c r="G494" s="86"/>
      <c r="H494" s="86"/>
      <c r="I494" s="8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.25" customHeight="1">
      <c r="A495" s="86"/>
      <c r="B495" s="92"/>
      <c r="C495" s="92"/>
      <c r="D495" s="92"/>
      <c r="E495" s="92"/>
      <c r="F495" s="92"/>
      <c r="G495" s="86"/>
      <c r="H495" s="86"/>
      <c r="I495" s="8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.25" customHeight="1">
      <c r="A496" s="86"/>
      <c r="B496" s="92"/>
      <c r="C496" s="92"/>
      <c r="D496" s="92"/>
      <c r="E496" s="92"/>
      <c r="F496" s="92"/>
      <c r="G496" s="86"/>
      <c r="H496" s="86"/>
      <c r="I496" s="8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.25" customHeight="1">
      <c r="A497" s="86"/>
      <c r="B497" s="92"/>
      <c r="C497" s="92"/>
      <c r="D497" s="92"/>
      <c r="E497" s="92"/>
      <c r="F497" s="92"/>
      <c r="G497" s="86"/>
      <c r="H497" s="86"/>
      <c r="I497" s="8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.25" customHeight="1">
      <c r="A498" s="86"/>
      <c r="B498" s="92"/>
      <c r="C498" s="92"/>
      <c r="D498" s="92"/>
      <c r="E498" s="92"/>
      <c r="F498" s="92"/>
      <c r="G498" s="86"/>
      <c r="H498" s="86"/>
      <c r="I498" s="8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.25" customHeight="1">
      <c r="A499" s="86"/>
      <c r="B499" s="92"/>
      <c r="C499" s="92"/>
      <c r="D499" s="92"/>
      <c r="E499" s="92"/>
      <c r="F499" s="92"/>
      <c r="G499" s="86"/>
      <c r="H499" s="86"/>
      <c r="I499" s="8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.25" customHeight="1">
      <c r="A500" s="86"/>
      <c r="B500" s="92"/>
      <c r="C500" s="92"/>
      <c r="D500" s="92"/>
      <c r="E500" s="92"/>
      <c r="F500" s="92"/>
      <c r="G500" s="86"/>
      <c r="H500" s="86"/>
      <c r="I500" s="8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.25" customHeight="1">
      <c r="A501" s="86"/>
      <c r="B501" s="92"/>
      <c r="C501" s="92"/>
      <c r="D501" s="92"/>
      <c r="E501" s="92"/>
      <c r="F501" s="92"/>
      <c r="G501" s="86"/>
      <c r="H501" s="86"/>
      <c r="I501" s="8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.25" customHeight="1">
      <c r="A502" s="86"/>
      <c r="B502" s="92"/>
      <c r="C502" s="92"/>
      <c r="D502" s="92"/>
      <c r="E502" s="92"/>
      <c r="F502" s="92"/>
      <c r="G502" s="86"/>
      <c r="H502" s="86"/>
      <c r="I502" s="8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.25" customHeight="1">
      <c r="A503" s="86"/>
      <c r="B503" s="92"/>
      <c r="C503" s="92"/>
      <c r="D503" s="92"/>
      <c r="E503" s="92"/>
      <c r="F503" s="92"/>
      <c r="G503" s="86"/>
      <c r="H503" s="86"/>
      <c r="I503" s="8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.25" customHeight="1">
      <c r="A504" s="86"/>
      <c r="B504" s="92"/>
      <c r="C504" s="92"/>
      <c r="D504" s="92"/>
      <c r="E504" s="92"/>
      <c r="F504" s="92"/>
      <c r="G504" s="86"/>
      <c r="H504" s="86"/>
      <c r="I504" s="8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.25" customHeight="1">
      <c r="A505" s="86"/>
      <c r="B505" s="92"/>
      <c r="C505" s="92"/>
      <c r="D505" s="92"/>
      <c r="E505" s="92"/>
      <c r="F505" s="92"/>
      <c r="G505" s="86"/>
      <c r="H505" s="86"/>
      <c r="I505" s="8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>
      <c r="A506" s="86"/>
      <c r="B506" s="92"/>
      <c r="C506" s="92"/>
      <c r="D506" s="92"/>
      <c r="E506" s="92"/>
      <c r="F506" s="92"/>
      <c r="G506" s="86"/>
      <c r="H506" s="86"/>
      <c r="I506" s="8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>
      <c r="A507" s="86"/>
      <c r="B507" s="92"/>
      <c r="C507" s="92"/>
      <c r="D507" s="92"/>
      <c r="E507" s="92"/>
      <c r="F507" s="92"/>
      <c r="G507" s="86"/>
      <c r="H507" s="86"/>
      <c r="I507" s="8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.25" customHeight="1">
      <c r="A508" s="86"/>
      <c r="B508" s="92"/>
      <c r="C508" s="92"/>
      <c r="D508" s="92"/>
      <c r="E508" s="92"/>
      <c r="F508" s="92"/>
      <c r="G508" s="86"/>
      <c r="H508" s="86"/>
      <c r="I508" s="8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>
      <c r="A509" s="86"/>
      <c r="B509" s="92"/>
      <c r="C509" s="92"/>
      <c r="D509" s="92"/>
      <c r="E509" s="92"/>
      <c r="F509" s="92"/>
      <c r="G509" s="86"/>
      <c r="H509" s="86"/>
      <c r="I509" s="8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>
      <c r="A510" s="86"/>
      <c r="B510" s="92"/>
      <c r="C510" s="92"/>
      <c r="D510" s="92"/>
      <c r="E510" s="92"/>
      <c r="F510" s="92"/>
      <c r="G510" s="86"/>
      <c r="H510" s="86"/>
      <c r="I510" s="8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>
      <c r="A511" s="86"/>
      <c r="B511" s="92"/>
      <c r="C511" s="92"/>
      <c r="D511" s="92"/>
      <c r="E511" s="92"/>
      <c r="F511" s="92"/>
      <c r="G511" s="86"/>
      <c r="H511" s="86"/>
      <c r="I511" s="8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>
      <c r="A512" s="86"/>
      <c r="B512" s="92"/>
      <c r="C512" s="92"/>
      <c r="D512" s="92"/>
      <c r="E512" s="92"/>
      <c r="F512" s="92"/>
      <c r="G512" s="86"/>
      <c r="H512" s="86"/>
      <c r="I512" s="8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86"/>
      <c r="B513" s="92"/>
      <c r="C513" s="92"/>
      <c r="D513" s="92"/>
      <c r="E513" s="92"/>
      <c r="F513" s="92"/>
      <c r="G513" s="86"/>
      <c r="H513" s="86"/>
      <c r="I513" s="8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6"/>
      <c r="B514" s="92"/>
      <c r="C514" s="92"/>
      <c r="D514" s="92"/>
      <c r="E514" s="92"/>
      <c r="F514" s="92"/>
      <c r="G514" s="86"/>
      <c r="H514" s="86"/>
      <c r="I514" s="8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>
      <c r="A515" s="86"/>
      <c r="B515" s="92"/>
      <c r="C515" s="92"/>
      <c r="D515" s="92"/>
      <c r="E515" s="92"/>
      <c r="F515" s="92"/>
      <c r="G515" s="86"/>
      <c r="H515" s="86"/>
      <c r="I515" s="8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6"/>
      <c r="B516" s="92"/>
      <c r="C516" s="92"/>
      <c r="D516" s="92"/>
      <c r="E516" s="92"/>
      <c r="F516" s="92"/>
      <c r="G516" s="86"/>
      <c r="H516" s="86"/>
      <c r="I516" s="8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>
      <c r="A517" s="86"/>
      <c r="B517" s="92"/>
      <c r="C517" s="92"/>
      <c r="D517" s="92"/>
      <c r="E517" s="92"/>
      <c r="F517" s="92"/>
      <c r="G517" s="86"/>
      <c r="H517" s="86"/>
      <c r="I517" s="8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6"/>
      <c r="B518" s="92"/>
      <c r="C518" s="92"/>
      <c r="D518" s="92"/>
      <c r="E518" s="92"/>
      <c r="F518" s="92"/>
      <c r="G518" s="86"/>
      <c r="H518" s="86"/>
      <c r="I518" s="8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6"/>
      <c r="B519" s="92"/>
      <c r="C519" s="92"/>
      <c r="D519" s="92"/>
      <c r="E519" s="92"/>
      <c r="F519" s="92"/>
      <c r="G519" s="86"/>
      <c r="H519" s="86"/>
      <c r="I519" s="8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6"/>
      <c r="B520" s="92"/>
      <c r="C520" s="92"/>
      <c r="D520" s="92"/>
      <c r="E520" s="92"/>
      <c r="F520" s="92"/>
      <c r="G520" s="86"/>
      <c r="H520" s="86"/>
      <c r="I520" s="8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6"/>
      <c r="B521" s="92"/>
      <c r="C521" s="92"/>
      <c r="D521" s="92"/>
      <c r="E521" s="92"/>
      <c r="F521" s="92"/>
      <c r="G521" s="86"/>
      <c r="H521" s="86"/>
      <c r="I521" s="8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6"/>
      <c r="B522" s="92"/>
      <c r="C522" s="92"/>
      <c r="D522" s="92"/>
      <c r="E522" s="92"/>
      <c r="F522" s="92"/>
      <c r="G522" s="86"/>
      <c r="H522" s="86"/>
      <c r="I522" s="8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6"/>
      <c r="B523" s="92"/>
      <c r="C523" s="92"/>
      <c r="D523" s="92"/>
      <c r="E523" s="92"/>
      <c r="F523" s="92"/>
      <c r="G523" s="86"/>
      <c r="H523" s="86"/>
      <c r="I523" s="8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6"/>
      <c r="B524" s="92"/>
      <c r="C524" s="92"/>
      <c r="D524" s="92"/>
      <c r="E524" s="92"/>
      <c r="F524" s="92"/>
      <c r="G524" s="86"/>
      <c r="H524" s="86"/>
      <c r="I524" s="8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6"/>
      <c r="B525" s="92"/>
      <c r="C525" s="92"/>
      <c r="D525" s="92"/>
      <c r="E525" s="92"/>
      <c r="F525" s="92"/>
      <c r="G525" s="86"/>
      <c r="H525" s="86"/>
      <c r="I525" s="8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6"/>
      <c r="B526" s="92"/>
      <c r="C526" s="92"/>
      <c r="D526" s="92"/>
      <c r="E526" s="92"/>
      <c r="F526" s="92"/>
      <c r="G526" s="86"/>
      <c r="H526" s="86"/>
      <c r="I526" s="8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>
      <c r="A527" s="86"/>
      <c r="B527" s="92"/>
      <c r="C527" s="92"/>
      <c r="D527" s="92"/>
      <c r="E527" s="92"/>
      <c r="F527" s="92"/>
      <c r="G527" s="86"/>
      <c r="H527" s="86"/>
      <c r="I527" s="8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>
      <c r="A528" s="86"/>
      <c r="B528" s="92"/>
      <c r="C528" s="92"/>
      <c r="D528" s="92"/>
      <c r="E528" s="92"/>
      <c r="F528" s="92"/>
      <c r="G528" s="86"/>
      <c r="H528" s="86"/>
      <c r="I528" s="8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>
      <c r="A529" s="86"/>
      <c r="B529" s="92"/>
      <c r="C529" s="92"/>
      <c r="D529" s="92"/>
      <c r="E529" s="92"/>
      <c r="F529" s="92"/>
      <c r="G529" s="86"/>
      <c r="H529" s="86"/>
      <c r="I529" s="8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86"/>
      <c r="B530" s="92"/>
      <c r="C530" s="92"/>
      <c r="D530" s="92"/>
      <c r="E530" s="92"/>
      <c r="F530" s="92"/>
      <c r="G530" s="86"/>
      <c r="H530" s="86"/>
      <c r="I530" s="8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6"/>
      <c r="B531" s="92"/>
      <c r="C531" s="92"/>
      <c r="D531" s="92"/>
      <c r="E531" s="92"/>
      <c r="F531" s="92"/>
      <c r="G531" s="86"/>
      <c r="H531" s="86"/>
      <c r="I531" s="8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>
      <c r="A532" s="86"/>
      <c r="B532" s="92"/>
      <c r="C532" s="92"/>
      <c r="D532" s="92"/>
      <c r="E532" s="92"/>
      <c r="F532" s="92"/>
      <c r="G532" s="86"/>
      <c r="H532" s="86"/>
      <c r="I532" s="8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6"/>
      <c r="B533" s="92"/>
      <c r="C533" s="92"/>
      <c r="D533" s="92"/>
      <c r="E533" s="92"/>
      <c r="F533" s="92"/>
      <c r="G533" s="86"/>
      <c r="H533" s="86"/>
      <c r="I533" s="8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>
      <c r="A534" s="86"/>
      <c r="B534" s="92"/>
      <c r="C534" s="92"/>
      <c r="D534" s="92"/>
      <c r="E534" s="92"/>
      <c r="F534" s="92"/>
      <c r="G534" s="86"/>
      <c r="H534" s="86"/>
      <c r="I534" s="8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6"/>
      <c r="B535" s="92"/>
      <c r="C535" s="92"/>
      <c r="D535" s="92"/>
      <c r="E535" s="92"/>
      <c r="F535" s="92"/>
      <c r="G535" s="86"/>
      <c r="H535" s="86"/>
      <c r="I535" s="8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6"/>
      <c r="B536" s="92"/>
      <c r="C536" s="92"/>
      <c r="D536" s="92"/>
      <c r="E536" s="92"/>
      <c r="F536" s="92"/>
      <c r="G536" s="86"/>
      <c r="H536" s="86"/>
      <c r="I536" s="8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6"/>
      <c r="B537" s="92"/>
      <c r="C537" s="92"/>
      <c r="D537" s="92"/>
      <c r="E537" s="92"/>
      <c r="F537" s="92"/>
      <c r="G537" s="86"/>
      <c r="H537" s="86"/>
      <c r="I537" s="8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6"/>
      <c r="B538" s="92"/>
      <c r="C538" s="92"/>
      <c r="D538" s="92"/>
      <c r="E538" s="92"/>
      <c r="F538" s="92"/>
      <c r="G538" s="86"/>
      <c r="H538" s="86"/>
      <c r="I538" s="8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6"/>
      <c r="B539" s="92"/>
      <c r="C539" s="92"/>
      <c r="D539" s="92"/>
      <c r="E539" s="92"/>
      <c r="F539" s="92"/>
      <c r="G539" s="86"/>
      <c r="H539" s="86"/>
      <c r="I539" s="8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6"/>
      <c r="B540" s="92"/>
      <c r="C540" s="92"/>
      <c r="D540" s="92"/>
      <c r="E540" s="92"/>
      <c r="F540" s="92"/>
      <c r="G540" s="86"/>
      <c r="H540" s="86"/>
      <c r="I540" s="8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6"/>
      <c r="B541" s="92"/>
      <c r="C541" s="92"/>
      <c r="D541" s="92"/>
      <c r="E541" s="92"/>
      <c r="F541" s="92"/>
      <c r="G541" s="86"/>
      <c r="H541" s="86"/>
      <c r="I541" s="8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6"/>
      <c r="B542" s="92"/>
      <c r="C542" s="92"/>
      <c r="D542" s="92"/>
      <c r="E542" s="92"/>
      <c r="F542" s="92"/>
      <c r="G542" s="86"/>
      <c r="H542" s="86"/>
      <c r="I542" s="8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6"/>
      <c r="B543" s="92"/>
      <c r="C543" s="92"/>
      <c r="D543" s="92"/>
      <c r="E543" s="92"/>
      <c r="F543" s="92"/>
      <c r="G543" s="86"/>
      <c r="H543" s="86"/>
      <c r="I543" s="8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6"/>
      <c r="B544" s="92"/>
      <c r="C544" s="92"/>
      <c r="D544" s="92"/>
      <c r="E544" s="92"/>
      <c r="F544" s="92"/>
      <c r="G544" s="86"/>
      <c r="H544" s="86"/>
      <c r="I544" s="8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6"/>
      <c r="B545" s="92"/>
      <c r="C545" s="92"/>
      <c r="D545" s="92"/>
      <c r="E545" s="92"/>
      <c r="F545" s="92"/>
      <c r="G545" s="86"/>
      <c r="H545" s="86"/>
      <c r="I545" s="8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6"/>
      <c r="B546" s="92"/>
      <c r="C546" s="92"/>
      <c r="D546" s="92"/>
      <c r="E546" s="92"/>
      <c r="F546" s="92"/>
      <c r="G546" s="86"/>
      <c r="H546" s="86"/>
      <c r="I546" s="8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6"/>
      <c r="B547" s="92"/>
      <c r="C547" s="92"/>
      <c r="D547" s="92"/>
      <c r="E547" s="92"/>
      <c r="F547" s="92"/>
      <c r="G547" s="86"/>
      <c r="H547" s="86"/>
      <c r="I547" s="8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6"/>
      <c r="B548" s="92"/>
      <c r="C548" s="92"/>
      <c r="D548" s="92"/>
      <c r="E548" s="92"/>
      <c r="F548" s="92"/>
      <c r="G548" s="86"/>
      <c r="H548" s="86"/>
      <c r="I548" s="8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6"/>
      <c r="B549" s="92"/>
      <c r="C549" s="92"/>
      <c r="D549" s="92"/>
      <c r="E549" s="92"/>
      <c r="F549" s="92"/>
      <c r="G549" s="86"/>
      <c r="H549" s="86"/>
      <c r="I549" s="8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6"/>
      <c r="B550" s="92"/>
      <c r="C550" s="92"/>
      <c r="D550" s="92"/>
      <c r="E550" s="92"/>
      <c r="F550" s="92"/>
      <c r="G550" s="86"/>
      <c r="H550" s="86"/>
      <c r="I550" s="8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6"/>
      <c r="B551" s="92"/>
      <c r="C551" s="92"/>
      <c r="D551" s="92"/>
      <c r="E551" s="92"/>
      <c r="F551" s="92"/>
      <c r="G551" s="86"/>
      <c r="H551" s="86"/>
      <c r="I551" s="8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6"/>
      <c r="B552" s="92"/>
      <c r="C552" s="92"/>
      <c r="D552" s="92"/>
      <c r="E552" s="92"/>
      <c r="F552" s="92"/>
      <c r="G552" s="86"/>
      <c r="H552" s="86"/>
      <c r="I552" s="8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6"/>
      <c r="B553" s="92"/>
      <c r="C553" s="92"/>
      <c r="D553" s="92"/>
      <c r="E553" s="92"/>
      <c r="F553" s="92"/>
      <c r="G553" s="86"/>
      <c r="H553" s="86"/>
      <c r="I553" s="8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6"/>
      <c r="B554" s="92"/>
      <c r="C554" s="92"/>
      <c r="D554" s="92"/>
      <c r="E554" s="92"/>
      <c r="F554" s="92"/>
      <c r="G554" s="86"/>
      <c r="H554" s="86"/>
      <c r="I554" s="8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6"/>
      <c r="B555" s="92"/>
      <c r="C555" s="92"/>
      <c r="D555" s="92"/>
      <c r="E555" s="92"/>
      <c r="F555" s="92"/>
      <c r="G555" s="86"/>
      <c r="H555" s="86"/>
      <c r="I555" s="8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6"/>
      <c r="B556" s="92"/>
      <c r="C556" s="92"/>
      <c r="D556" s="92"/>
      <c r="E556" s="92"/>
      <c r="F556" s="92"/>
      <c r="G556" s="86"/>
      <c r="H556" s="86"/>
      <c r="I556" s="8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6"/>
      <c r="B557" s="92"/>
      <c r="C557" s="92"/>
      <c r="D557" s="92"/>
      <c r="E557" s="92"/>
      <c r="F557" s="92"/>
      <c r="G557" s="86"/>
      <c r="H557" s="86"/>
      <c r="I557" s="8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6"/>
      <c r="B558" s="92"/>
      <c r="C558" s="92"/>
      <c r="D558" s="92"/>
      <c r="E558" s="92"/>
      <c r="F558" s="92"/>
      <c r="G558" s="86"/>
      <c r="H558" s="86"/>
      <c r="I558" s="8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6"/>
      <c r="B559" s="92"/>
      <c r="C559" s="92"/>
      <c r="D559" s="92"/>
      <c r="E559" s="92"/>
      <c r="F559" s="92"/>
      <c r="G559" s="86"/>
      <c r="H559" s="86"/>
      <c r="I559" s="8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6"/>
      <c r="B560" s="92"/>
      <c r="C560" s="92"/>
      <c r="D560" s="92"/>
      <c r="E560" s="92"/>
      <c r="F560" s="92"/>
      <c r="G560" s="86"/>
      <c r="H560" s="86"/>
      <c r="I560" s="8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6"/>
      <c r="B561" s="92"/>
      <c r="C561" s="92"/>
      <c r="D561" s="92"/>
      <c r="E561" s="92"/>
      <c r="F561" s="92"/>
      <c r="G561" s="86"/>
      <c r="H561" s="86"/>
      <c r="I561" s="8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6"/>
      <c r="B562" s="92"/>
      <c r="C562" s="92"/>
      <c r="D562" s="92"/>
      <c r="E562" s="92"/>
      <c r="F562" s="92"/>
      <c r="G562" s="86"/>
      <c r="H562" s="86"/>
      <c r="I562" s="8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6"/>
      <c r="B563" s="92"/>
      <c r="C563" s="92"/>
      <c r="D563" s="92"/>
      <c r="E563" s="92"/>
      <c r="F563" s="92"/>
      <c r="G563" s="86"/>
      <c r="H563" s="86"/>
      <c r="I563" s="8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6"/>
      <c r="B564" s="92"/>
      <c r="C564" s="92"/>
      <c r="D564" s="92"/>
      <c r="E564" s="92"/>
      <c r="F564" s="92"/>
      <c r="G564" s="86"/>
      <c r="H564" s="86"/>
      <c r="I564" s="8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6"/>
      <c r="B565" s="92"/>
      <c r="C565" s="92"/>
      <c r="D565" s="92"/>
      <c r="E565" s="92"/>
      <c r="F565" s="92"/>
      <c r="G565" s="86"/>
      <c r="H565" s="86"/>
      <c r="I565" s="8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6"/>
      <c r="B566" s="92"/>
      <c r="C566" s="92"/>
      <c r="D566" s="92"/>
      <c r="E566" s="92"/>
      <c r="F566" s="92"/>
      <c r="G566" s="86"/>
      <c r="H566" s="86"/>
      <c r="I566" s="8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6"/>
      <c r="B567" s="92"/>
      <c r="C567" s="92"/>
      <c r="D567" s="92"/>
      <c r="E567" s="92"/>
      <c r="F567" s="92"/>
      <c r="G567" s="86"/>
      <c r="H567" s="86"/>
      <c r="I567" s="8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6"/>
      <c r="B568" s="92"/>
      <c r="C568" s="92"/>
      <c r="D568" s="92"/>
      <c r="E568" s="92"/>
      <c r="F568" s="92"/>
      <c r="G568" s="86"/>
      <c r="H568" s="86"/>
      <c r="I568" s="8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6"/>
      <c r="B569" s="92"/>
      <c r="C569" s="92"/>
      <c r="D569" s="92"/>
      <c r="E569" s="92"/>
      <c r="F569" s="92"/>
      <c r="G569" s="86"/>
      <c r="H569" s="86"/>
      <c r="I569" s="8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6"/>
      <c r="B570" s="92"/>
      <c r="C570" s="92"/>
      <c r="D570" s="92"/>
      <c r="E570" s="92"/>
      <c r="F570" s="92"/>
      <c r="G570" s="86"/>
      <c r="H570" s="86"/>
      <c r="I570" s="8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6"/>
      <c r="B571" s="92"/>
      <c r="C571" s="92"/>
      <c r="D571" s="92"/>
      <c r="E571" s="92"/>
      <c r="F571" s="92"/>
      <c r="G571" s="86"/>
      <c r="H571" s="86"/>
      <c r="I571" s="8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6"/>
      <c r="B572" s="92"/>
      <c r="C572" s="92"/>
      <c r="D572" s="92"/>
      <c r="E572" s="92"/>
      <c r="F572" s="92"/>
      <c r="G572" s="86"/>
      <c r="H572" s="86"/>
      <c r="I572" s="8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6"/>
      <c r="B573" s="92"/>
      <c r="C573" s="92"/>
      <c r="D573" s="92"/>
      <c r="E573" s="92"/>
      <c r="F573" s="92"/>
      <c r="G573" s="86"/>
      <c r="H573" s="86"/>
      <c r="I573" s="8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6"/>
      <c r="B574" s="92"/>
      <c r="C574" s="92"/>
      <c r="D574" s="92"/>
      <c r="E574" s="92"/>
      <c r="F574" s="92"/>
      <c r="G574" s="86"/>
      <c r="H574" s="86"/>
      <c r="I574" s="8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6"/>
      <c r="B575" s="92"/>
      <c r="C575" s="92"/>
      <c r="D575" s="92"/>
      <c r="E575" s="92"/>
      <c r="F575" s="92"/>
      <c r="G575" s="86"/>
      <c r="H575" s="86"/>
      <c r="I575" s="8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6"/>
      <c r="B576" s="92"/>
      <c r="C576" s="92"/>
      <c r="D576" s="92"/>
      <c r="E576" s="92"/>
      <c r="F576" s="92"/>
      <c r="G576" s="86"/>
      <c r="H576" s="86"/>
      <c r="I576" s="8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6"/>
      <c r="B577" s="92"/>
      <c r="C577" s="92"/>
      <c r="D577" s="92"/>
      <c r="E577" s="92"/>
      <c r="F577" s="92"/>
      <c r="G577" s="86"/>
      <c r="H577" s="86"/>
      <c r="I577" s="8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6"/>
      <c r="B578" s="92"/>
      <c r="C578" s="92"/>
      <c r="D578" s="92"/>
      <c r="E578" s="92"/>
      <c r="F578" s="92"/>
      <c r="G578" s="86"/>
      <c r="H578" s="86"/>
      <c r="I578" s="8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6"/>
      <c r="B579" s="92"/>
      <c r="C579" s="92"/>
      <c r="D579" s="92"/>
      <c r="E579" s="92"/>
      <c r="F579" s="92"/>
      <c r="G579" s="86"/>
      <c r="H579" s="86"/>
      <c r="I579" s="8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6"/>
      <c r="B580" s="92"/>
      <c r="C580" s="92"/>
      <c r="D580" s="92"/>
      <c r="E580" s="92"/>
      <c r="F580" s="92"/>
      <c r="G580" s="86"/>
      <c r="H580" s="86"/>
      <c r="I580" s="8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6"/>
      <c r="B581" s="92"/>
      <c r="C581" s="92"/>
      <c r="D581" s="92"/>
      <c r="E581" s="92"/>
      <c r="F581" s="92"/>
      <c r="G581" s="86"/>
      <c r="H581" s="86"/>
      <c r="I581" s="8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6"/>
      <c r="B582" s="92"/>
      <c r="C582" s="92"/>
      <c r="D582" s="92"/>
      <c r="E582" s="92"/>
      <c r="F582" s="92"/>
      <c r="G582" s="86"/>
      <c r="H582" s="86"/>
      <c r="I582" s="8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6"/>
      <c r="B583" s="92"/>
      <c r="C583" s="92"/>
      <c r="D583" s="92"/>
      <c r="E583" s="92"/>
      <c r="F583" s="92"/>
      <c r="G583" s="86"/>
      <c r="H583" s="86"/>
      <c r="I583" s="8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6"/>
      <c r="B584" s="92"/>
      <c r="C584" s="92"/>
      <c r="D584" s="92"/>
      <c r="E584" s="92"/>
      <c r="F584" s="92"/>
      <c r="G584" s="86"/>
      <c r="H584" s="86"/>
      <c r="I584" s="8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6"/>
      <c r="B585" s="92"/>
      <c r="C585" s="92"/>
      <c r="D585" s="92"/>
      <c r="E585" s="92"/>
      <c r="F585" s="92"/>
      <c r="G585" s="86"/>
      <c r="H585" s="86"/>
      <c r="I585" s="8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6"/>
      <c r="B586" s="92"/>
      <c r="C586" s="92"/>
      <c r="D586" s="92"/>
      <c r="E586" s="92"/>
      <c r="F586" s="92"/>
      <c r="G586" s="86"/>
      <c r="H586" s="86"/>
      <c r="I586" s="8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6"/>
      <c r="B587" s="92"/>
      <c r="C587" s="92"/>
      <c r="D587" s="92"/>
      <c r="E587" s="92"/>
      <c r="F587" s="92"/>
      <c r="G587" s="86"/>
      <c r="H587" s="86"/>
      <c r="I587" s="8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6"/>
      <c r="B588" s="92"/>
      <c r="C588" s="92"/>
      <c r="D588" s="92"/>
      <c r="E588" s="92"/>
      <c r="F588" s="92"/>
      <c r="G588" s="86"/>
      <c r="H588" s="86"/>
      <c r="I588" s="8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6"/>
      <c r="B589" s="92"/>
      <c r="C589" s="92"/>
      <c r="D589" s="92"/>
      <c r="E589" s="92"/>
      <c r="F589" s="92"/>
      <c r="G589" s="86"/>
      <c r="H589" s="86"/>
      <c r="I589" s="8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6"/>
      <c r="B590" s="92"/>
      <c r="C590" s="92"/>
      <c r="D590" s="92"/>
      <c r="E590" s="92"/>
      <c r="F590" s="92"/>
      <c r="G590" s="86"/>
      <c r="H590" s="86"/>
      <c r="I590" s="8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6"/>
      <c r="B591" s="92"/>
      <c r="C591" s="92"/>
      <c r="D591" s="92"/>
      <c r="E591" s="92"/>
      <c r="F591" s="92"/>
      <c r="G591" s="86"/>
      <c r="H591" s="86"/>
      <c r="I591" s="8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6"/>
      <c r="B592" s="92"/>
      <c r="C592" s="92"/>
      <c r="D592" s="92"/>
      <c r="E592" s="92"/>
      <c r="F592" s="92"/>
      <c r="G592" s="86"/>
      <c r="H592" s="86"/>
      <c r="I592" s="8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6"/>
      <c r="B593" s="92"/>
      <c r="C593" s="92"/>
      <c r="D593" s="92"/>
      <c r="E593" s="92"/>
      <c r="F593" s="92"/>
      <c r="G593" s="86"/>
      <c r="H593" s="86"/>
      <c r="I593" s="8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6"/>
      <c r="B594" s="92"/>
      <c r="C594" s="92"/>
      <c r="D594" s="92"/>
      <c r="E594" s="92"/>
      <c r="F594" s="92"/>
      <c r="G594" s="86"/>
      <c r="H594" s="86"/>
      <c r="I594" s="8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6"/>
      <c r="B595" s="92"/>
      <c r="C595" s="92"/>
      <c r="D595" s="92"/>
      <c r="E595" s="92"/>
      <c r="F595" s="92"/>
      <c r="G595" s="86"/>
      <c r="H595" s="86"/>
      <c r="I595" s="8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6"/>
      <c r="B596" s="92"/>
      <c r="C596" s="92"/>
      <c r="D596" s="92"/>
      <c r="E596" s="92"/>
      <c r="F596" s="92"/>
      <c r="G596" s="86"/>
      <c r="H596" s="86"/>
      <c r="I596" s="8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6"/>
      <c r="B597" s="92"/>
      <c r="C597" s="92"/>
      <c r="D597" s="92"/>
      <c r="E597" s="92"/>
      <c r="F597" s="92"/>
      <c r="G597" s="86"/>
      <c r="H597" s="86"/>
      <c r="I597" s="8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6"/>
      <c r="B598" s="92"/>
      <c r="C598" s="92"/>
      <c r="D598" s="92"/>
      <c r="E598" s="92"/>
      <c r="F598" s="92"/>
      <c r="G598" s="86"/>
      <c r="H598" s="86"/>
      <c r="I598" s="8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6"/>
      <c r="B599" s="92"/>
      <c r="C599" s="92"/>
      <c r="D599" s="92"/>
      <c r="E599" s="92"/>
      <c r="F599" s="92"/>
      <c r="G599" s="86"/>
      <c r="H599" s="86"/>
      <c r="I599" s="8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6"/>
      <c r="B600" s="92"/>
      <c r="C600" s="92"/>
      <c r="D600" s="92"/>
      <c r="E600" s="92"/>
      <c r="F600" s="92"/>
      <c r="G600" s="86"/>
      <c r="H600" s="86"/>
      <c r="I600" s="8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6"/>
      <c r="B601" s="92"/>
      <c r="C601" s="92"/>
      <c r="D601" s="92"/>
      <c r="E601" s="92"/>
      <c r="F601" s="92"/>
      <c r="G601" s="86"/>
      <c r="H601" s="86"/>
      <c r="I601" s="8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6"/>
      <c r="B602" s="92"/>
      <c r="C602" s="92"/>
      <c r="D602" s="92"/>
      <c r="E602" s="92"/>
      <c r="F602" s="92"/>
      <c r="G602" s="86"/>
      <c r="H602" s="86"/>
      <c r="I602" s="8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6"/>
      <c r="B603" s="92"/>
      <c r="C603" s="92"/>
      <c r="D603" s="92"/>
      <c r="E603" s="92"/>
      <c r="F603" s="92"/>
      <c r="G603" s="86"/>
      <c r="H603" s="86"/>
      <c r="I603" s="8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6"/>
      <c r="B604" s="92"/>
      <c r="C604" s="92"/>
      <c r="D604" s="92"/>
      <c r="E604" s="92"/>
      <c r="F604" s="92"/>
      <c r="G604" s="86"/>
      <c r="H604" s="86"/>
      <c r="I604" s="8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6"/>
      <c r="B605" s="92"/>
      <c r="C605" s="92"/>
      <c r="D605" s="92"/>
      <c r="E605" s="92"/>
      <c r="F605" s="92"/>
      <c r="G605" s="86"/>
      <c r="H605" s="86"/>
      <c r="I605" s="8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6"/>
      <c r="B606" s="92"/>
      <c r="C606" s="92"/>
      <c r="D606" s="92"/>
      <c r="E606" s="92"/>
      <c r="F606" s="92"/>
      <c r="G606" s="86"/>
      <c r="H606" s="86"/>
      <c r="I606" s="8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2:22" ht="14.25" customHeight="1">
      <c r="B607" s="92"/>
      <c r="C607" s="92"/>
      <c r="D607" s="92"/>
      <c r="E607" s="92"/>
      <c r="F607" s="92"/>
      <c r="G607" s="86"/>
      <c r="H607" s="86"/>
      <c r="I607" s="8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</sheetData>
  <sheetProtection/>
  <mergeCells count="16"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  <mergeCell ref="A8:G8"/>
    <mergeCell ref="E2:I2"/>
    <mergeCell ref="E3:I3"/>
    <mergeCell ref="E4:I4"/>
    <mergeCell ref="E5:I5"/>
    <mergeCell ref="A7:G7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rowBreaks count="1" manualBreakCount="1">
    <brk id="39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55</v>
      </c>
      <c r="C1" s="25"/>
      <c r="D1" s="32"/>
      <c r="E1" s="32"/>
    </row>
    <row r="2" spans="2:5" ht="12.75">
      <c r="B2" s="24" t="s">
        <v>56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57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58</v>
      </c>
      <c r="C6" s="25"/>
      <c r="D6" s="32"/>
      <c r="E6" s="34" t="s">
        <v>59</v>
      </c>
    </row>
    <row r="7" spans="2:5" ht="13.5" thickBot="1">
      <c r="B7" s="26"/>
      <c r="C7" s="26"/>
      <c r="D7" s="33"/>
      <c r="E7" s="33"/>
    </row>
    <row r="8" spans="2:5" ht="51">
      <c r="B8" s="28" t="s">
        <v>60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61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user</cp:lastModifiedBy>
  <cp:lastPrinted>2014-10-31T09:24:58Z</cp:lastPrinted>
  <dcterms:created xsi:type="dcterms:W3CDTF">2010-07-08T18:22:07Z</dcterms:created>
  <dcterms:modified xsi:type="dcterms:W3CDTF">2014-12-22T15:48:19Z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