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/>
  </bookViews>
  <sheets>
    <sheet name="ВЕДОМСТВА" sheetId="1" r:id="rId1"/>
  </sheets>
  <definedNames>
    <definedName name="_xlnm._FilterDatabase" localSheetId="0" hidden="1">ВЕДОМСТВА!$F$9:$F$396</definedName>
    <definedName name="_xlnm.Print_Titles" localSheetId="0">ВЕДОМСТВА!$10:$10</definedName>
    <definedName name="_xlnm.Print_Area" localSheetId="0">ВЕДОМСТВА!$A$1:$I$399</definedName>
  </definedNames>
  <calcPr calcId="152511" fullCalcOnLoad="1"/>
</workbook>
</file>

<file path=xl/calcChain.xml><?xml version="1.0" encoding="utf-8"?>
<calcChain xmlns="http://schemas.openxmlformats.org/spreadsheetml/2006/main">
  <c r="G161" i="1" l="1"/>
  <c r="G160" i="1"/>
  <c r="G159" i="1"/>
  <c r="G158" i="1"/>
  <c r="G130" i="1"/>
  <c r="G11" i="1"/>
  <c r="G398" i="1"/>
  <c r="G133" i="1"/>
  <c r="H149" i="1"/>
  <c r="I149" i="1"/>
  <c r="G149" i="1"/>
  <c r="I196" i="1"/>
  <c r="I195" i="1"/>
  <c r="H196" i="1"/>
  <c r="G196" i="1"/>
  <c r="G195" i="1"/>
  <c r="H195" i="1"/>
  <c r="H128" i="1"/>
  <c r="H127" i="1"/>
  <c r="H126" i="1"/>
  <c r="H125" i="1"/>
  <c r="H124" i="1"/>
  <c r="I128" i="1"/>
  <c r="I127" i="1"/>
  <c r="I126" i="1"/>
  <c r="I125" i="1"/>
  <c r="I124" i="1"/>
  <c r="G128" i="1"/>
  <c r="G127" i="1"/>
  <c r="G126" i="1"/>
  <c r="G125" i="1"/>
  <c r="G124" i="1"/>
  <c r="H156" i="1"/>
  <c r="H155" i="1"/>
  <c r="I156" i="1"/>
  <c r="I155" i="1"/>
  <c r="G156" i="1"/>
  <c r="G155" i="1"/>
  <c r="H401" i="1"/>
  <c r="I401" i="1"/>
  <c r="G401" i="1"/>
  <c r="G29" i="1"/>
  <c r="G343" i="1"/>
  <c r="G136" i="1"/>
  <c r="G135" i="1"/>
  <c r="H75" i="1"/>
  <c r="I373" i="1"/>
  <c r="I372" i="1"/>
  <c r="H373" i="1"/>
  <c r="H372" i="1"/>
  <c r="H357" i="1"/>
  <c r="I357" i="1"/>
  <c r="G357" i="1"/>
  <c r="H309" i="1"/>
  <c r="H308" i="1"/>
  <c r="H307" i="1"/>
  <c r="I309" i="1"/>
  <c r="I308" i="1"/>
  <c r="I307" i="1"/>
  <c r="G309" i="1"/>
  <c r="G308" i="1"/>
  <c r="G307" i="1"/>
  <c r="H320" i="1"/>
  <c r="I320" i="1"/>
  <c r="I319" i="1"/>
  <c r="G320" i="1"/>
  <c r="G319" i="1"/>
  <c r="G194" i="1"/>
  <c r="G193" i="1"/>
  <c r="G192" i="1"/>
  <c r="I223" i="1"/>
  <c r="I222" i="1"/>
  <c r="H223" i="1"/>
  <c r="H222" i="1"/>
  <c r="G223" i="1"/>
  <c r="G222" i="1"/>
  <c r="I193" i="1"/>
  <c r="I192" i="1"/>
  <c r="H193" i="1"/>
  <c r="H192" i="1"/>
  <c r="H289" i="1"/>
  <c r="H288" i="1"/>
  <c r="I289" i="1"/>
  <c r="I287" i="1"/>
  <c r="G289" i="1"/>
  <c r="G288" i="1"/>
  <c r="H334" i="1"/>
  <c r="H333" i="1"/>
  <c r="H332" i="1"/>
  <c r="H331" i="1"/>
  <c r="H330" i="1"/>
  <c r="H329" i="1"/>
  <c r="H328" i="1"/>
  <c r="I334" i="1"/>
  <c r="I333" i="1"/>
  <c r="I332" i="1"/>
  <c r="I331" i="1"/>
  <c r="I330" i="1"/>
  <c r="I329" i="1"/>
  <c r="I328" i="1"/>
  <c r="G334" i="1"/>
  <c r="G333" i="1"/>
  <c r="G332" i="1"/>
  <c r="G331" i="1"/>
  <c r="G330" i="1"/>
  <c r="G329" i="1"/>
  <c r="G328" i="1"/>
  <c r="H273" i="1"/>
  <c r="I273" i="1"/>
  <c r="G273" i="1"/>
  <c r="H58" i="1"/>
  <c r="I58" i="1"/>
  <c r="G22" i="1"/>
  <c r="G277" i="1"/>
  <c r="H165" i="1"/>
  <c r="G50" i="1"/>
  <c r="H50" i="1"/>
  <c r="I50" i="1"/>
  <c r="G58" i="1"/>
  <c r="G38" i="1"/>
  <c r="G37" i="1"/>
  <c r="G89" i="1"/>
  <c r="H267" i="1"/>
  <c r="I267" i="1"/>
  <c r="G267" i="1"/>
  <c r="I184" i="1"/>
  <c r="H184" i="1"/>
  <c r="G184" i="1"/>
  <c r="I188" i="1"/>
  <c r="H188" i="1"/>
  <c r="G188" i="1"/>
  <c r="I186" i="1"/>
  <c r="H186" i="1"/>
  <c r="G186" i="1"/>
  <c r="I153" i="1"/>
  <c r="H153" i="1"/>
  <c r="G153" i="1"/>
  <c r="I151" i="1"/>
  <c r="H151" i="1"/>
  <c r="G151" i="1"/>
  <c r="I54" i="1"/>
  <c r="H54" i="1"/>
  <c r="G54" i="1"/>
  <c r="H145" i="1"/>
  <c r="I145" i="1"/>
  <c r="G145" i="1"/>
  <c r="H180" i="1"/>
  <c r="I180" i="1"/>
  <c r="G180" i="1"/>
  <c r="H218" i="1"/>
  <c r="I218" i="1"/>
  <c r="G218" i="1"/>
  <c r="I304" i="1"/>
  <c r="H29" i="1"/>
  <c r="I29" i="1"/>
  <c r="G315" i="1"/>
  <c r="G312" i="1"/>
  <c r="H304" i="1"/>
  <c r="G304" i="1"/>
  <c r="I302" i="1"/>
  <c r="I301" i="1"/>
  <c r="H302" i="1"/>
  <c r="H301" i="1"/>
  <c r="G302" i="1"/>
  <c r="G299" i="1"/>
  <c r="G300" i="1"/>
  <c r="H61" i="1"/>
  <c r="I61" i="1"/>
  <c r="G61" i="1"/>
  <c r="H253" i="1"/>
  <c r="H252" i="1"/>
  <c r="I253" i="1"/>
  <c r="I251" i="1"/>
  <c r="I250" i="1"/>
  <c r="H364" i="1"/>
  <c r="H363" i="1"/>
  <c r="H370" i="1"/>
  <c r="H369" i="1"/>
  <c r="H368" i="1"/>
  <c r="H367" i="1"/>
  <c r="H366" i="1"/>
  <c r="H35" i="1"/>
  <c r="I35" i="1"/>
  <c r="G35" i="1"/>
  <c r="G73" i="1"/>
  <c r="G72" i="1"/>
  <c r="H16" i="1"/>
  <c r="H15" i="1"/>
  <c r="I16" i="1"/>
  <c r="I15" i="1"/>
  <c r="G16" i="1"/>
  <c r="G15" i="1"/>
  <c r="H34" i="1"/>
  <c r="H33" i="1"/>
  <c r="I34" i="1"/>
  <c r="I33" i="1"/>
  <c r="G34" i="1"/>
  <c r="G33" i="1"/>
  <c r="H104" i="1"/>
  <c r="I104" i="1"/>
  <c r="G104" i="1"/>
  <c r="H103" i="1"/>
  <c r="I103" i="1"/>
  <c r="G103" i="1"/>
  <c r="I265" i="1"/>
  <c r="H265" i="1"/>
  <c r="G265" i="1"/>
  <c r="H262" i="1"/>
  <c r="H261" i="1"/>
  <c r="I262" i="1"/>
  <c r="I261" i="1"/>
  <c r="G262" i="1"/>
  <c r="G261" i="1"/>
  <c r="H178" i="1"/>
  <c r="I178" i="1"/>
  <c r="H32" i="1"/>
  <c r="H31" i="1"/>
  <c r="I32" i="1"/>
  <c r="I31" i="1"/>
  <c r="G32" i="1"/>
  <c r="G31" i="1"/>
  <c r="H285" i="1"/>
  <c r="H282" i="1"/>
  <c r="H281" i="1"/>
  <c r="I285" i="1"/>
  <c r="G285" i="1"/>
  <c r="G283" i="1"/>
  <c r="H113" i="1"/>
  <c r="I113" i="1"/>
  <c r="G113" i="1"/>
  <c r="G253" i="1"/>
  <c r="G251" i="1"/>
  <c r="G250" i="1"/>
  <c r="I190" i="1"/>
  <c r="H190" i="1"/>
  <c r="G190" i="1"/>
  <c r="H101" i="1"/>
  <c r="I101" i="1"/>
  <c r="G101" i="1"/>
  <c r="H100" i="1"/>
  <c r="I100" i="1"/>
  <c r="G100" i="1"/>
  <c r="I269" i="1"/>
  <c r="I264" i="1"/>
  <c r="H269" i="1"/>
  <c r="G269" i="1"/>
  <c r="G264" i="1"/>
  <c r="G260" i="1"/>
  <c r="I214" i="1"/>
  <c r="H214" i="1"/>
  <c r="H210" i="1"/>
  <c r="H209" i="1"/>
  <c r="G214" i="1"/>
  <c r="G178" i="1"/>
  <c r="H73" i="1"/>
  <c r="H72" i="1"/>
  <c r="I73" i="1"/>
  <c r="I72" i="1"/>
  <c r="H163" i="1"/>
  <c r="H162" i="1"/>
  <c r="H167" i="1"/>
  <c r="H169" i="1"/>
  <c r="H172" i="1"/>
  <c r="H174" i="1"/>
  <c r="H176" i="1"/>
  <c r="H182" i="1"/>
  <c r="I163" i="1"/>
  <c r="I162" i="1"/>
  <c r="I165" i="1"/>
  <c r="I167" i="1"/>
  <c r="I169" i="1"/>
  <c r="I172" i="1"/>
  <c r="I174" i="1"/>
  <c r="I176" i="1"/>
  <c r="I182" i="1"/>
  <c r="G163" i="1"/>
  <c r="G162" i="1"/>
  <c r="G165" i="1"/>
  <c r="G167" i="1"/>
  <c r="G169" i="1"/>
  <c r="G172" i="1"/>
  <c r="G174" i="1"/>
  <c r="G176" i="1"/>
  <c r="G182" i="1"/>
  <c r="G141" i="1"/>
  <c r="G143" i="1"/>
  <c r="G147" i="1"/>
  <c r="G139" i="1"/>
  <c r="G230" i="1"/>
  <c r="G229" i="1"/>
  <c r="G234" i="1"/>
  <c r="G233" i="1"/>
  <c r="G237" i="1"/>
  <c r="G236" i="1"/>
  <c r="G242" i="1"/>
  <c r="G241" i="1"/>
  <c r="G240" i="1"/>
  <c r="G239" i="1"/>
  <c r="G248" i="1"/>
  <c r="G247" i="1"/>
  <c r="G246" i="1"/>
  <c r="G245" i="1"/>
  <c r="G244" i="1"/>
  <c r="G203" i="1"/>
  <c r="G202" i="1"/>
  <c r="G205" i="1"/>
  <c r="G207" i="1"/>
  <c r="G212" i="1"/>
  <c r="G211" i="1"/>
  <c r="G220" i="1"/>
  <c r="G210" i="1"/>
  <c r="G209" i="1"/>
  <c r="G216" i="1"/>
  <c r="H203" i="1"/>
  <c r="H202" i="1"/>
  <c r="H201" i="1"/>
  <c r="H200" i="1"/>
  <c r="H199" i="1"/>
  <c r="H205" i="1"/>
  <c r="H207" i="1"/>
  <c r="H212" i="1"/>
  <c r="H211" i="1"/>
  <c r="H220" i="1"/>
  <c r="H216" i="1"/>
  <c r="I203" i="1"/>
  <c r="I202" i="1"/>
  <c r="I201" i="1"/>
  <c r="I200" i="1"/>
  <c r="I199" i="1"/>
  <c r="I205" i="1"/>
  <c r="I207" i="1"/>
  <c r="I212" i="1"/>
  <c r="I211" i="1"/>
  <c r="I220" i="1"/>
  <c r="I210" i="1"/>
  <c r="I209" i="1"/>
  <c r="I216" i="1"/>
  <c r="G87" i="1"/>
  <c r="G86" i="1"/>
  <c r="G85" i="1"/>
  <c r="G84" i="1"/>
  <c r="G83" i="1"/>
  <c r="G95" i="1"/>
  <c r="G94" i="1"/>
  <c r="G98" i="1"/>
  <c r="G97" i="1"/>
  <c r="G110" i="1"/>
  <c r="G109" i="1"/>
  <c r="G107" i="1"/>
  <c r="G106" i="1"/>
  <c r="G112" i="1"/>
  <c r="G81" i="1"/>
  <c r="G79" i="1"/>
  <c r="G78" i="1"/>
  <c r="G26" i="1"/>
  <c r="G44" i="1"/>
  <c r="G52" i="1"/>
  <c r="G48" i="1"/>
  <c r="G69" i="1"/>
  <c r="G67" i="1"/>
  <c r="G66" i="1"/>
  <c r="G275" i="1"/>
  <c r="G279" i="1"/>
  <c r="G296" i="1"/>
  <c r="G295" i="1"/>
  <c r="G294" i="1"/>
  <c r="G293" i="1"/>
  <c r="G292" i="1"/>
  <c r="G313" i="1"/>
  <c r="G326" i="1"/>
  <c r="G325" i="1"/>
  <c r="G324" i="1"/>
  <c r="G323" i="1"/>
  <c r="G322" i="1"/>
  <c r="G337" i="1"/>
  <c r="G336" i="1"/>
  <c r="G119" i="1"/>
  <c r="G118" i="1"/>
  <c r="G122" i="1"/>
  <c r="G121" i="1"/>
  <c r="H230" i="1"/>
  <c r="H229" i="1"/>
  <c r="I230" i="1"/>
  <c r="H234" i="1"/>
  <c r="H233" i="1"/>
  <c r="H237" i="1"/>
  <c r="H236" i="1"/>
  <c r="H242" i="1"/>
  <c r="H241" i="1"/>
  <c r="H240" i="1"/>
  <c r="H239" i="1"/>
  <c r="I234" i="1"/>
  <c r="I233" i="1"/>
  <c r="I237" i="1"/>
  <c r="I236" i="1"/>
  <c r="I242" i="1"/>
  <c r="I241" i="1"/>
  <c r="I240" i="1"/>
  <c r="I239" i="1"/>
  <c r="H141" i="1"/>
  <c r="H143" i="1"/>
  <c r="H147" i="1"/>
  <c r="H139" i="1"/>
  <c r="I141" i="1"/>
  <c r="I143" i="1"/>
  <c r="I147" i="1"/>
  <c r="I139" i="1"/>
  <c r="H275" i="1"/>
  <c r="H272" i="1"/>
  <c r="H279" i="1"/>
  <c r="H277" i="1"/>
  <c r="I275" i="1"/>
  <c r="I279" i="1"/>
  <c r="I277" i="1"/>
  <c r="H22" i="1"/>
  <c r="H26" i="1"/>
  <c r="H44" i="1"/>
  <c r="H52" i="1"/>
  <c r="H48" i="1"/>
  <c r="H38" i="1"/>
  <c r="H37" i="1"/>
  <c r="I22" i="1"/>
  <c r="I26" i="1"/>
  <c r="I21" i="1"/>
  <c r="I20" i="1"/>
  <c r="I19" i="1"/>
  <c r="I18" i="1"/>
  <c r="I44" i="1"/>
  <c r="I52" i="1"/>
  <c r="I42" i="1"/>
  <c r="I48" i="1"/>
  <c r="I41" i="1"/>
  <c r="I38" i="1"/>
  <c r="I37" i="1"/>
  <c r="H360" i="1"/>
  <c r="H356" i="1"/>
  <c r="H355" i="1"/>
  <c r="H354" i="1"/>
  <c r="H353" i="1"/>
  <c r="I81" i="1"/>
  <c r="I79" i="1"/>
  <c r="I78" i="1"/>
  <c r="I87" i="1"/>
  <c r="I86" i="1"/>
  <c r="I85" i="1"/>
  <c r="I84" i="1"/>
  <c r="I83" i="1"/>
  <c r="I313" i="1"/>
  <c r="I315" i="1"/>
  <c r="I360" i="1"/>
  <c r="I356" i="1"/>
  <c r="I355" i="1"/>
  <c r="I354" i="1"/>
  <c r="I353" i="1"/>
  <c r="I370" i="1"/>
  <c r="I369" i="1"/>
  <c r="I368" i="1"/>
  <c r="I367" i="1"/>
  <c r="I366" i="1"/>
  <c r="I381" i="1"/>
  <c r="I380" i="1"/>
  <c r="I379" i="1"/>
  <c r="I378" i="1"/>
  <c r="I377" i="1"/>
  <c r="I376" i="1"/>
  <c r="I395" i="1"/>
  <c r="I394" i="1"/>
  <c r="H81" i="1"/>
  <c r="H79" i="1"/>
  <c r="H78" i="1"/>
  <c r="H87" i="1"/>
  <c r="H313" i="1"/>
  <c r="H311" i="1"/>
  <c r="H306" i="1"/>
  <c r="H298" i="1"/>
  <c r="H315" i="1"/>
  <c r="H381" i="1"/>
  <c r="H380" i="1"/>
  <c r="H379" i="1"/>
  <c r="H378" i="1"/>
  <c r="H377" i="1"/>
  <c r="H376" i="1"/>
  <c r="H395" i="1"/>
  <c r="H394" i="1"/>
  <c r="G360" i="1"/>
  <c r="G370" i="1"/>
  <c r="G369" i="1"/>
  <c r="G368" i="1"/>
  <c r="G367" i="1"/>
  <c r="G366" i="1"/>
  <c r="G381" i="1"/>
  <c r="G380" i="1"/>
  <c r="G379" i="1"/>
  <c r="G378" i="1"/>
  <c r="G377" i="1"/>
  <c r="G376" i="1"/>
  <c r="G395" i="1"/>
  <c r="H119" i="1"/>
  <c r="H118" i="1"/>
  <c r="I119" i="1"/>
  <c r="I118" i="1"/>
  <c r="G364" i="1"/>
  <c r="G362" i="1"/>
  <c r="I364" i="1"/>
  <c r="H69" i="1"/>
  <c r="H67" i="1"/>
  <c r="H66" i="1"/>
  <c r="I69" i="1"/>
  <c r="G346" i="1"/>
  <c r="H95" i="1"/>
  <c r="H94" i="1"/>
  <c r="H98" i="1"/>
  <c r="H97" i="1"/>
  <c r="H110" i="1"/>
  <c r="H109" i="1"/>
  <c r="H107" i="1"/>
  <c r="H106" i="1"/>
  <c r="H112" i="1"/>
  <c r="I95" i="1"/>
  <c r="I94" i="1"/>
  <c r="I98" i="1"/>
  <c r="I97" i="1"/>
  <c r="I110" i="1"/>
  <c r="I109" i="1"/>
  <c r="I107" i="1"/>
  <c r="I106" i="1"/>
  <c r="I112" i="1"/>
  <c r="I326" i="1"/>
  <c r="I325" i="1"/>
  <c r="I324" i="1"/>
  <c r="I323" i="1"/>
  <c r="I322" i="1"/>
  <c r="I296" i="1"/>
  <c r="I295" i="1"/>
  <c r="I294" i="1"/>
  <c r="I293" i="1"/>
  <c r="I292" i="1"/>
  <c r="H326" i="1"/>
  <c r="H325" i="1"/>
  <c r="H324" i="1"/>
  <c r="H323" i="1"/>
  <c r="H322" i="1"/>
  <c r="H296" i="1"/>
  <c r="H295" i="1"/>
  <c r="H294" i="1"/>
  <c r="H293" i="1"/>
  <c r="H292" i="1"/>
  <c r="H136" i="1"/>
  <c r="H135" i="1"/>
  <c r="H133" i="1"/>
  <c r="H134" i="1"/>
  <c r="I136" i="1"/>
  <c r="I135" i="1"/>
  <c r="I133" i="1"/>
  <c r="I132" i="1"/>
  <c r="I131" i="1"/>
  <c r="G388" i="1"/>
  <c r="G386" i="1"/>
  <c r="G384" i="1"/>
  <c r="G383" i="1"/>
  <c r="H388" i="1"/>
  <c r="H386" i="1"/>
  <c r="H385" i="1"/>
  <c r="I388" i="1"/>
  <c r="I386" i="1"/>
  <c r="I385" i="1"/>
  <c r="H337" i="1"/>
  <c r="H336" i="1"/>
  <c r="I337" i="1"/>
  <c r="I336" i="1"/>
  <c r="H343" i="1"/>
  <c r="H346" i="1"/>
  <c r="H342" i="1"/>
  <c r="H341" i="1"/>
  <c r="H340" i="1"/>
  <c r="I343" i="1"/>
  <c r="I346" i="1"/>
  <c r="I342" i="1"/>
  <c r="I341" i="1"/>
  <c r="I340" i="1"/>
  <c r="H248" i="1"/>
  <c r="H247" i="1"/>
  <c r="H246" i="1"/>
  <c r="H245" i="1"/>
  <c r="I248" i="1"/>
  <c r="I247" i="1"/>
  <c r="I246" i="1"/>
  <c r="I245" i="1"/>
  <c r="I244" i="1"/>
  <c r="H122" i="1"/>
  <c r="H121" i="1"/>
  <c r="I122" i="1"/>
  <c r="I121" i="1"/>
  <c r="H89" i="1"/>
  <c r="I89" i="1"/>
  <c r="D68" i="1"/>
  <c r="D69" i="1"/>
  <c r="D67" i="1"/>
  <c r="G252" i="1"/>
  <c r="I252" i="1"/>
  <c r="H251" i="1"/>
  <c r="H250" i="1"/>
  <c r="H244" i="1"/>
  <c r="I282" i="1"/>
  <c r="I281" i="1"/>
  <c r="I57" i="1"/>
  <c r="I56" i="1"/>
  <c r="I299" i="1"/>
  <c r="I300" i="1"/>
  <c r="I362" i="1"/>
  <c r="I363" i="1"/>
  <c r="I228" i="1"/>
  <c r="I227" i="1"/>
  <c r="I226" i="1"/>
  <c r="I229" i="1"/>
  <c r="G311" i="1"/>
  <c r="G306" i="1"/>
  <c r="G298" i="1"/>
  <c r="H57" i="1"/>
  <c r="H56" i="1"/>
  <c r="G21" i="1"/>
  <c r="G20" i="1"/>
  <c r="G19" i="1"/>
  <c r="G18" i="1"/>
  <c r="I68" i="1"/>
  <c r="I67" i="1"/>
  <c r="I66" i="1"/>
  <c r="H228" i="1"/>
  <c r="H227" i="1"/>
  <c r="H226" i="1"/>
  <c r="H287" i="1"/>
  <c r="G287" i="1"/>
  <c r="G301" i="1"/>
  <c r="G272" i="1"/>
  <c r="G68" i="1"/>
  <c r="G393" i="1"/>
  <c r="G392" i="1"/>
  <c r="G391" i="1"/>
  <c r="G390" i="1"/>
  <c r="G394" i="1"/>
  <c r="I272" i="1"/>
  <c r="I271" i="1"/>
  <c r="I260" i="1"/>
  <c r="I259" i="1"/>
  <c r="I258" i="1"/>
  <c r="I257" i="1"/>
  <c r="G282" i="1"/>
  <c r="G281" i="1"/>
  <c r="G271" i="1"/>
  <c r="G228" i="1"/>
  <c r="G227" i="1"/>
  <c r="G226" i="1"/>
  <c r="I387" i="1"/>
  <c r="I393" i="1"/>
  <c r="I392" i="1"/>
  <c r="I391" i="1"/>
  <c r="I390" i="1"/>
  <c r="H68" i="1"/>
  <c r="G387" i="1"/>
  <c r="H393" i="1"/>
  <c r="H392" i="1"/>
  <c r="H391" i="1"/>
  <c r="H390" i="1"/>
  <c r="I40" i="1"/>
  <c r="H264" i="1"/>
  <c r="G57" i="1"/>
  <c r="G56" i="1"/>
  <c r="G201" i="1"/>
  <c r="G200" i="1"/>
  <c r="G199" i="1"/>
  <c r="G198" i="1"/>
  <c r="G363" i="1"/>
  <c r="H42" i="1"/>
  <c r="H41" i="1"/>
  <c r="H40" i="1"/>
  <c r="H232" i="1"/>
  <c r="G232" i="1"/>
  <c r="H43" i="1"/>
  <c r="H384" i="1"/>
  <c r="H383" i="1"/>
  <c r="H387" i="1"/>
  <c r="H312" i="1"/>
  <c r="H271" i="1"/>
  <c r="H260" i="1"/>
  <c r="H259" i="1"/>
  <c r="H258" i="1"/>
  <c r="H257" i="1"/>
  <c r="H362" i="1"/>
  <c r="H319" i="1"/>
  <c r="H318" i="1"/>
  <c r="I288" i="1"/>
  <c r="H299" i="1"/>
  <c r="H300" i="1"/>
  <c r="G318" i="1"/>
  <c r="I311" i="1"/>
  <c r="I306" i="1"/>
  <c r="I312" i="1"/>
  <c r="I43" i="1"/>
  <c r="G356" i="1"/>
  <c r="G355" i="1"/>
  <c r="G354" i="1"/>
  <c r="G353" i="1"/>
  <c r="G352" i="1"/>
  <c r="G351" i="1"/>
  <c r="G342" i="1"/>
  <c r="G341" i="1"/>
  <c r="G340" i="1"/>
  <c r="I384" i="1"/>
  <c r="I383" i="1"/>
  <c r="H132" i="1"/>
  <c r="H131" i="1"/>
  <c r="I134" i="1"/>
  <c r="I232" i="1"/>
  <c r="G259" i="1"/>
  <c r="G258" i="1"/>
  <c r="G257" i="1"/>
  <c r="H291" i="1"/>
  <c r="I352" i="1"/>
  <c r="I351" i="1"/>
  <c r="H352" i="1"/>
  <c r="H351" i="1"/>
  <c r="G291" i="1"/>
  <c r="I198" i="1"/>
  <c r="H198" i="1"/>
  <c r="G42" i="1"/>
  <c r="G41" i="1"/>
  <c r="G385" i="1"/>
  <c r="I318" i="1"/>
  <c r="I298" i="1"/>
  <c r="I291" i="1"/>
  <c r="G43" i="1"/>
  <c r="H21" i="1"/>
  <c r="H20" i="1"/>
  <c r="H19" i="1"/>
  <c r="H18" i="1"/>
  <c r="I161" i="1"/>
  <c r="I160" i="1"/>
  <c r="I159" i="1"/>
  <c r="I158" i="1"/>
  <c r="H86" i="1"/>
  <c r="H85" i="1"/>
  <c r="H84" i="1"/>
  <c r="H83" i="1"/>
  <c r="H161" i="1"/>
  <c r="G402" i="1"/>
  <c r="I92" i="1"/>
  <c r="I93" i="1"/>
  <c r="H80" i="1"/>
  <c r="H160" i="1"/>
  <c r="H159" i="1"/>
  <c r="H158" i="1"/>
  <c r="H130" i="1"/>
  <c r="G117" i="1"/>
  <c r="G116" i="1"/>
  <c r="G115" i="1"/>
  <c r="I80" i="1"/>
  <c r="H92" i="1"/>
  <c r="H91" i="1"/>
  <c r="H77" i="1"/>
  <c r="I117" i="1"/>
  <c r="I116" i="1"/>
  <c r="I115" i="1"/>
  <c r="H117" i="1"/>
  <c r="H116" i="1"/>
  <c r="H115" i="1"/>
  <c r="G92" i="1"/>
  <c r="I65" i="1"/>
  <c r="I64" i="1"/>
  <c r="H13" i="1"/>
  <c r="H65" i="1"/>
  <c r="H64" i="1"/>
  <c r="G65" i="1"/>
  <c r="G64" i="1"/>
  <c r="I91" i="1"/>
  <c r="I77" i="1"/>
  <c r="I13" i="1"/>
  <c r="I130" i="1"/>
  <c r="H93" i="1"/>
  <c r="I402" i="1"/>
  <c r="H402" i="1"/>
  <c r="G80" i="1"/>
  <c r="G40" i="1"/>
  <c r="G13" i="1"/>
  <c r="G132" i="1"/>
  <c r="G131" i="1"/>
  <c r="G134" i="1"/>
  <c r="I11" i="1"/>
  <c r="I398" i="1"/>
  <c r="H11" i="1"/>
  <c r="H398" i="1"/>
  <c r="G91" i="1"/>
  <c r="G77" i="1"/>
  <c r="G93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84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<sst xmlns="http://schemas.openxmlformats.org/spreadsheetml/2006/main" count="1748" uniqueCount="425">
  <si>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</si>
  <si>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</si>
  <si>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</si>
  <si>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</si>
  <si>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</si>
  <si>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</si>
  <si>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</si>
  <si>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</si>
  <si>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</si>
  <si>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</si>
  <si>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</si>
  <si>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</si>
  <si>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</si>
  <si>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</si>
  <si>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</si>
  <si>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</si>
  <si>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</si>
  <si>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</si>
  <si>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</si>
  <si>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</si>
  <si>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</si>
  <si>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</si>
  <si>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</si>
  <si>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</si>
  <si>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</si>
  <si>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</si>
  <si>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</si>
  <si>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</si>
  <si>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</si>
  <si>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</si>
  <si>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</si>
  <si>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</si>
  <si>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</si>
  <si>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</si>
  <si>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</si>
  <si>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</si>
  <si>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</si>
  <si>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</si>
  <si>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</si>
  <si>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</si>
  <si>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</si>
  <si>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</si>
  <si>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</si>
  <si>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</si>
  <si>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</si>
  <si>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</si>
  <si>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</si>
  <si>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</si>
  <si>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</si>
  <si>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</si>
  <si>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</si>
  <si>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</si>
  <si>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</si>
  <si>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</si>
  <si>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</si>
  <si>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</si>
  <si>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</si>
  <si>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</si>
  <si>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</si>
  <si>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</si>
  <si>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</si>
  <si>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</si>
  <si>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</si>
  <si>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</si>
  <si>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</si>
  <si>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</si>
  <si>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</si>
  <si>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</si>
  <si>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</si>
  <si>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</si>
  <si>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</si>
  <si>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</si>
  <si>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</si>
  <si>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</si>
  <si>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</si>
  <si>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</si>
  <si>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</si>
  <si>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</si>
  <si>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</si>
  <si>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</si>
  <si>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</si>
  <si>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</si>
  <si>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</si>
  <si>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</si>
  <si>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</si>
  <si>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</si>
  <si>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</si>
  <si>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</si>
  <si>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</si>
  <si>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</si>
  <si>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</si>
  <si>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</si>
  <si>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</si>
  <si>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</si>
  <si>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</si>
  <si>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</si>
  <si>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</si>
  <si>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</si>
  <si>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</si>
  <si>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</si>
  <si>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</si>
  <si>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</si>
  <si>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</si>
  <si>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</si>
  <si>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</si>
  <si>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</si>
  <si>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</si>
  <si>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</si>
  <si>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</si>
  <si>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</si>
  <si>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</si>
  <si>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</si>
  <si>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</si>
  <si>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</si>
  <si>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</si>
  <si>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</si>
  <si>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</si>
  <si>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</si>
  <si>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</si>
  <si>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</si>
  <si>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</si>
  <si>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</si>
  <si>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</si>
  <si>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</si>
  <si>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</si>
  <si>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</si>
  <si>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</si>
  <si>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</si>
  <si>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</si>
  <si>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</si>
  <si>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</si>
  <si>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</si>
  <si>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</si>
  <si>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</si>
  <si>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</si>
  <si>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</si>
  <si>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</si>
  <si>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</si>
  <si>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</si>
  <si>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</si>
  <si>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</si>
  <si>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</si>
  <si>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</si>
  <si>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</si>
  <si>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</si>
  <si>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</si>
  <si>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79 2 01 70100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</si>
  <si>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</si>
  <si>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</si>
  <si>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</si>
  <si>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</si>
  <si>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</si>
  <si>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</si>
  <si>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</si>
  <si>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</si>
  <si>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</si>
  <si>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</si>
  <si>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</si>
  <si>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</si>
  <si>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</si>
  <si>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</si>
  <si>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</si>
  <si>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</si>
  <si>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</si>
  <si>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</si>
  <si>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</si>
  <si>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</si>
  <si>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</si>
  <si>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</si>
  <si>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</si>
  <si>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</si>
  <si>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</si>
  <si>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</si>
  <si>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</si>
  <si>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</si>
  <si>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</si>
  <si>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</si>
  <si>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</si>
  <si>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Обеспечение выполнения государственных полномочий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</si>
  <si>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</si>
  <si>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</si>
  <si>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</si>
  <si>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</si>
  <si>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</si>
  <si>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</si>
  <si>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</si>
  <si>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</si>
  <si>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</si>
  <si>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</si>
  <si>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</si>
  <si>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</si>
  <si>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</si>
  <si>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</si>
  <si>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</si>
  <si>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</si>
  <si>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</si>
  <si>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</si>
  <si>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</si>
  <si>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</si>
  <si>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76 1 03 00000</t>
  </si>
  <si>
    <t>79 3 03 00000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</si>
  <si>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</si>
  <si>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</si>
  <si>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</si>
  <si>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</si>
  <si>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</si>
  <si>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</si>
  <si>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</si>
  <si>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</si>
  <si>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</si>
  <si>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</si>
  <si>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</si>
  <si>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</si>
  <si>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</si>
  <si>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</si>
  <si>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</si>
  <si>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</si>
  <si>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</si>
  <si>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</si>
  <si>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</si>
  <si>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</si>
  <si>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</si>
  <si>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</si>
  <si>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</si>
  <si>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</si>
  <si>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</si>
  <si>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</si>
  <si>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</si>
  <si>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</si>
  <si>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</si>
  <si>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</si>
  <si>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</si>
  <si>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</si>
  <si>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</si>
  <si>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</si>
  <si>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</si>
  <si>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</si>
  <si>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</si>
  <si>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</si>
  <si>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</si>
  <si>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</si>
  <si>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</si>
  <si>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</si>
  <si>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</si>
  <si>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</si>
  <si>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</si>
  <si>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</si>
  <si>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</si>
  <si>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</si>
  <si>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</si>
  <si>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</si>
  <si>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</si>
  <si>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</si>
  <si>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</si>
  <si>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</si>
  <si>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</si>
  <si>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</si>
  <si>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</si>
  <si>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</si>
  <si>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</si>
  <si>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</si>
  <si>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</si>
  <si>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</si>
  <si>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</si>
  <si>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</si>
  <si>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</si>
  <si>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</si>
  <si>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</si>
  <si>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</si>
  <si>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</si>
  <si>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2020 год</t>
  </si>
  <si>
    <t>Судебная система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</si>
  <si>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</si>
  <si>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</si>
  <si>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</si>
  <si>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</si>
  <si>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</si>
  <si>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</si>
  <si>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</si>
  <si>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</si>
  <si>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</si>
  <si>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</si>
  <si>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</si>
  <si>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</si>
  <si>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</si>
  <si>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</si>
  <si>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</si>
  <si>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</si>
  <si>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</si>
  <si>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</si>
  <si>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</si>
  <si>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</si>
  <si>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</si>
  <si>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</si>
  <si>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</si>
  <si>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</si>
  <si>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</si>
  <si>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</si>
  <si>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</si>
  <si>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</si>
  <si>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</si>
  <si>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</si>
  <si>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</si>
  <si>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</si>
  <si>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</si>
  <si>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</si>
  <si>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</si>
  <si>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</si>
  <si>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</si>
  <si>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</si>
  <si>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</si>
  <si>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</si>
  <si>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</si>
  <si>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</si>
  <si>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</si>
  <si>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</si>
  <si>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</si>
  <si>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</si>
  <si>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</si>
  <si>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</si>
  <si>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</si>
  <si>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</si>
  <si>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</si>
  <si>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</si>
  <si>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</si>
  <si>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</si>
  <si>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</si>
  <si>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</si>
  <si>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</si>
  <si>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</si>
  <si>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</si>
  <si>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</si>
  <si>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на 2019 год и на плановый период 2020 и 2021 годов"</t>
  </si>
  <si>
    <t>2021 год</t>
  </si>
  <si>
    <t>Ведомственная структура расходов бюджета муниципального района на 2019 год и на плановый период 2020 и 2021 годов</t>
  </si>
  <si>
    <t>Приложение 8</t>
  </si>
  <si>
    <t>77 2 05 00000</t>
  </si>
  <si>
    <t>Муниципальная программа «Развитие агропромышленного комплекса Шимского  муниципального района»</t>
  </si>
  <si>
    <t>82 0 00 63780</t>
  </si>
  <si>
    <t>77 1 Е2 50970</t>
  </si>
  <si>
    <t>93 0 00 00000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</si>
  <si>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</si>
  <si>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93 0 04 00000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</si>
  <si>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</si>
  <si>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</si>
  <si>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</si>
  <si>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</si>
  <si>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</si>
  <si>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</si>
  <si>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</si>
  <si>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</si>
  <si>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</si>
  <si>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</si>
  <si>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</si>
  <si>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</si>
  <si>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</si>
  <si>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</si>
  <si>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</si>
  <si>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</si>
  <si>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</si>
  <si>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</si>
  <si>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</si>
  <si>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1 Е2 00000</t>
  </si>
  <si>
    <t>Формирование системы выявления, продвижения и поддержки одаренных детей, инициативной и талантливой молодежи</t>
  </si>
  <si>
    <t>77 3 00 00000</t>
  </si>
  <si>
    <t>77 3 01 00000</t>
  </si>
  <si>
    <t>77 3 01 01500</t>
  </si>
  <si>
    <t>77 3 01 01530</t>
  </si>
  <si>
    <t>77 3 02 00000</t>
  </si>
  <si>
    <t>77 3 02 99990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</si>
  <si>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</si>
  <si>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</si>
  <si>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77 4 01 00000</t>
  </si>
  <si>
    <t>77 4 01 70010</t>
  </si>
  <si>
    <t>77 4 01 70130</t>
  </si>
  <si>
    <t>Обеспечение рационального и эффективного использования находящихся в собственности Шимского муниципального района земельных участков</t>
  </si>
  <si>
    <t>Предоставление прочих видов межбюджетных трансфертов бюджетам поселений</t>
  </si>
  <si>
    <t>Развитие системы молодежной политики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</si>
  <si>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</si>
  <si>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</si>
  <si>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</si>
  <si>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Создание в общеобразовательных организациях,расположенных в сельской местности, условий для занятий физической культурой и спортом</t>
  </si>
  <si>
    <t xml:space="preserve">Выравнивание бюджетной обеспеченности поселений </t>
  </si>
  <si>
    <t>86 0 03 70600</t>
  </si>
  <si>
    <t>Реализация мероприятий муниципальной программы «Развитие системы управления имуществом в Шимском муниципальном районе"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</si>
  <si>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</si>
  <si>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</si>
  <si>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</si>
  <si>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</si>
  <si>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</si>
  <si>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</si>
  <si>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</si>
  <si>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сбалансированности бюджетов поселений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</si>
  <si>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</si>
  <si>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</si>
  <si>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</si>
  <si>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Федеральный проект «Успех каждого ребенка»</t>
  </si>
  <si>
    <t>Муниципальная программа «Энергосбережение и повышение энергетической эффективности в Шимском муниципальном районе»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</si>
  <si>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</si>
  <si>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</si>
  <si>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93 0 04 62650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</si>
  <si>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</si>
  <si>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</si>
  <si>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76 1 01 L5190</t>
  </si>
  <si>
    <t>76 1 03 L5190</t>
  </si>
  <si>
    <t>76 1 03 L4670</t>
  </si>
  <si>
    <t>75 1 07 00000</t>
  </si>
  <si>
    <t>Исполнение судебных решений муниципальными казенными, бюджетными и автономными учреждениями</t>
  </si>
  <si>
    <t>82 0 00 29990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</si>
  <si>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</si>
  <si>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</si>
  <si>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</si>
  <si>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</si>
  <si>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</si>
  <si>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</si>
  <si>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</si>
  <si>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</si>
  <si>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</si>
  <si>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</si>
  <si>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</si>
  <si>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Внедрение целевой модели цифровой образовательной среды в общеобразовательных организациях</t>
  </si>
  <si>
    <t>77 1 Е4 52100</t>
  </si>
  <si>
    <t>77 1 Е4 00000</t>
  </si>
  <si>
    <t>Федеральный проект "Цифровая образовательная среда"</t>
  </si>
  <si>
    <t>77 1 01 76140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</si>
</sst>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173" fontId="6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justify" wrapText="1"/>
    </xf>
    <xf numFmtId="172" fontId="4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173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1" fontId="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4" fillId="2" borderId="0" xfId="0" applyFont="1" applyFill="1" applyAlignment="1">
      <alignment vertical="center" wrapText="1"/>
    </xf>
    <xf numFmtId="1" fontId="6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vertical="top" wrapText="1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49" fontId="6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top"/>
    </xf>
    <xf numFmtId="173" fontId="4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 wrapText="1"/>
    </xf>
    <xf numFmtId="0" fontId="6" fillId="2" borderId="0" xfId="0" applyFont="1" applyFill="1"/>
    <xf numFmtId="1" fontId="4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vertical="center" wrapText="1"/>
    </xf>
    <xf numFmtId="0" fontId="14" fillId="2" borderId="0" xfId="0" applyFont="1" applyFill="1"/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1" fontId="6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172" fontId="7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 wrapText="1"/>
    </xf>
    <xf numFmtId="172" fontId="4" fillId="2" borderId="0" xfId="0" applyNumberFormat="1" applyFont="1" applyFill="1" applyBorder="1" applyAlignment="1"/>
    <xf numFmtId="0" fontId="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7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/>
    <xf numFmtId="172" fontId="10" fillId="2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/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16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6"/>
  <sheetViews>
    <sheetView tabSelected="1" showWhiteSpace="0" view="pageBreakPreview" topLeftCell="A188" zoomScaleNormal="100" zoomScaleSheetLayoutView="100" workbookViewId="0">
      <selection activeCell="A191" sqref="A191"/>
    </sheetView>
  </sheetViews>
  <sheetFormatPr defaultColWidth="9.109375" defaultRowHeight="14.4" customHeight="1" x14ac:dyDescent="0.3"/>
  <cols>
    <col min="1" max="1" width="69.5546875" style="22" customWidth="1"/>
    <col min="2" max="2" width="6.33203125" style="25" customWidth="1"/>
    <col min="3" max="4" width="4.5546875" style="25" customWidth="1"/>
    <col min="5" max="5" width="14" style="25" customWidth="1"/>
    <col min="6" max="6" width="5.5546875" style="25" customWidth="1"/>
    <col min="7" max="7" width="12.5546875" style="56" customWidth="1"/>
    <col min="8" max="9" width="13" style="27" customWidth="1"/>
    <col min="10" max="10" width="14.33203125" style="12" customWidth="1"/>
    <col min="11" max="11" width="17.6640625" style="12" customWidth="1"/>
    <col min="12" max="12" width="14.33203125" style="12" customWidth="1"/>
    <col min="13" max="13" width="10.88671875" style="12" customWidth="1"/>
    <col min="14" max="15" width="8.6640625" style="12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9"/>
      <c r="C1" s="19"/>
      <c r="D1" s="19"/>
      <c r="E1" s="143" t="s">
        <v>335</v>
      </c>
      <c r="F1" s="143"/>
      <c r="G1" s="143"/>
      <c r="H1" s="143"/>
      <c r="I1" s="23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" customHeight="1" x14ac:dyDescent="0.3">
      <c r="B2" s="24"/>
      <c r="D2" s="26" t="s">
        <v>216</v>
      </c>
      <c r="E2" s="142" t="s">
        <v>215</v>
      </c>
      <c r="F2" s="142"/>
      <c r="G2" s="142"/>
      <c r="H2" s="142"/>
      <c r="I2" s="142"/>
    </row>
    <row r="3" spans="1:35" ht="14.4" customHeight="1" x14ac:dyDescent="0.3">
      <c r="B3" s="24"/>
      <c r="E3" s="142" t="s">
        <v>218</v>
      </c>
      <c r="F3" s="142"/>
      <c r="G3" s="142"/>
      <c r="H3" s="142"/>
      <c r="I3" s="142"/>
      <c r="P3" s="12"/>
      <c r="Q3" s="12"/>
      <c r="R3" s="12"/>
      <c r="S3" s="12"/>
      <c r="T3" s="12"/>
      <c r="U3" s="13"/>
      <c r="V3" s="13"/>
      <c r="W3" s="13"/>
    </row>
    <row r="4" spans="1:35" ht="14.4" customHeight="1" x14ac:dyDescent="0.3">
      <c r="B4" s="24"/>
      <c r="E4" s="142" t="s">
        <v>332</v>
      </c>
      <c r="F4" s="142"/>
      <c r="G4" s="142"/>
      <c r="H4" s="142"/>
      <c r="I4" s="142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3">
      <c r="B5" s="24"/>
      <c r="E5" s="147"/>
      <c r="F5" s="147"/>
      <c r="G5" s="148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3">
      <c r="A6" s="141" t="s">
        <v>334</v>
      </c>
      <c r="B6" s="141"/>
      <c r="C6" s="141"/>
      <c r="D6" s="141"/>
      <c r="E6" s="141"/>
      <c r="F6" s="141"/>
      <c r="G6" s="141"/>
      <c r="H6" s="141"/>
      <c r="I6" s="28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39"/>
      <c r="B7" s="139"/>
      <c r="C7" s="139"/>
      <c r="D7" s="139"/>
      <c r="E7" s="139"/>
      <c r="F7" s="139"/>
      <c r="G7" s="139"/>
      <c r="H7" s="28"/>
      <c r="I7" s="28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29"/>
      <c r="B8" s="19"/>
      <c r="C8" s="19"/>
      <c r="D8" s="19"/>
      <c r="E8" s="19"/>
      <c r="F8" s="19"/>
      <c r="G8" s="30"/>
      <c r="H8" s="146" t="s">
        <v>217</v>
      </c>
      <c r="I8" s="146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3">
      <c r="A9" s="136" t="s">
        <v>1</v>
      </c>
      <c r="B9" s="137" t="s">
        <v>121</v>
      </c>
      <c r="C9" s="137" t="s">
        <v>2</v>
      </c>
      <c r="D9" s="138" t="s">
        <v>3</v>
      </c>
      <c r="E9" s="137" t="s">
        <v>120</v>
      </c>
      <c r="F9" s="149" t="s">
        <v>4</v>
      </c>
      <c r="G9" s="144" t="s">
        <v>214</v>
      </c>
      <c r="H9" s="134" t="s">
        <v>270</v>
      </c>
      <c r="I9" s="134" t="s">
        <v>333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3">
      <c r="A10" s="136"/>
      <c r="B10" s="137"/>
      <c r="C10" s="137"/>
      <c r="D10" s="138"/>
      <c r="E10" s="140"/>
      <c r="F10" s="150"/>
      <c r="G10" s="145"/>
      <c r="H10" s="135"/>
      <c r="I10" s="13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" customHeight="1" x14ac:dyDescent="0.3">
      <c r="A11" s="31" t="s">
        <v>99</v>
      </c>
      <c r="B11" s="32" t="s">
        <v>5</v>
      </c>
      <c r="C11" s="32"/>
      <c r="D11" s="32"/>
      <c r="E11" s="32"/>
      <c r="F11" s="33"/>
      <c r="G11" s="34">
        <f>G13+G64+G77+G130+G257+G291+G328+G115+G124</f>
        <v>226671.6</v>
      </c>
      <c r="H11" s="34">
        <f>H13+H64+H77+H130+H257+H291+H328+H115</f>
        <v>192538.90000000002</v>
      </c>
      <c r="I11" s="34">
        <f>I13+I64+I77+I130+I257+I291+I328+I115</f>
        <v>192029.09999999998</v>
      </c>
    </row>
    <row r="12" spans="1:35" s="5" customFormat="1" ht="14.4" customHeight="1" x14ac:dyDescent="0.3">
      <c r="A12" s="35"/>
      <c r="B12" s="32"/>
      <c r="C12" s="32"/>
      <c r="D12" s="32"/>
      <c r="E12" s="32"/>
      <c r="F12" s="33"/>
      <c r="G12" s="36"/>
      <c r="H12" s="27"/>
      <c r="I12" s="27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37" t="s">
        <v>6</v>
      </c>
      <c r="B13" s="38">
        <v>700</v>
      </c>
      <c r="C13" s="32" t="s">
        <v>7</v>
      </c>
      <c r="D13" s="32"/>
      <c r="E13" s="32"/>
      <c r="F13" s="33"/>
      <c r="G13" s="39">
        <f>G15+G18+G40+G37+G31</f>
        <v>41433</v>
      </c>
      <c r="H13" s="39">
        <f>H15+H18+H40+H37+H31</f>
        <v>38176.1</v>
      </c>
      <c r="I13" s="39">
        <f>I15+I18+I40+I37+I31</f>
        <v>36903.899999999994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40" t="s">
        <v>8</v>
      </c>
      <c r="B14" s="41"/>
      <c r="C14" s="42"/>
      <c r="D14" s="42"/>
      <c r="E14" s="42"/>
      <c r="F14" s="20"/>
      <c r="G14" s="36"/>
      <c r="H14" s="36"/>
      <c r="I14" s="36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40" t="s">
        <v>235</v>
      </c>
      <c r="B15" s="38">
        <v>700</v>
      </c>
      <c r="C15" s="32" t="s">
        <v>7</v>
      </c>
      <c r="D15" s="32" t="s">
        <v>9</v>
      </c>
      <c r="E15" s="42"/>
      <c r="F15" s="20"/>
      <c r="G15" s="21">
        <f t="shared" ref="G15:I16" si="0">G16</f>
        <v>1519.5</v>
      </c>
      <c r="H15" s="21">
        <f t="shared" si="0"/>
        <v>1519.5</v>
      </c>
      <c r="I15" s="21">
        <f t="shared" si="0"/>
        <v>1519.5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24" t="s">
        <v>10</v>
      </c>
      <c r="B16" s="41">
        <v>700</v>
      </c>
      <c r="C16" s="18" t="s">
        <v>7</v>
      </c>
      <c r="D16" s="18" t="s">
        <v>9</v>
      </c>
      <c r="E16" s="18" t="s">
        <v>122</v>
      </c>
      <c r="F16" s="20"/>
      <c r="G16" s="36">
        <f t="shared" si="0"/>
        <v>1519.5</v>
      </c>
      <c r="H16" s="36">
        <f t="shared" si="0"/>
        <v>1519.5</v>
      </c>
      <c r="I16" s="36">
        <f t="shared" si="0"/>
        <v>1519.5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43" t="s">
        <v>54</v>
      </c>
      <c r="B17" s="41">
        <v>700</v>
      </c>
      <c r="C17" s="18" t="s">
        <v>7</v>
      </c>
      <c r="D17" s="18" t="s">
        <v>9</v>
      </c>
      <c r="E17" s="18" t="s">
        <v>122</v>
      </c>
      <c r="F17" s="20" t="s">
        <v>53</v>
      </c>
      <c r="G17" s="36">
        <v>1519.5</v>
      </c>
      <c r="H17" s="36">
        <v>1519.5</v>
      </c>
      <c r="I17" s="36">
        <v>1519.5</v>
      </c>
      <c r="J17" s="16"/>
      <c r="K17" s="16"/>
      <c r="L17" s="16"/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37" t="s">
        <v>100</v>
      </c>
      <c r="B18" s="38">
        <v>700</v>
      </c>
      <c r="C18" s="32" t="s">
        <v>7</v>
      </c>
      <c r="D18" s="32" t="s">
        <v>12</v>
      </c>
      <c r="E18" s="32"/>
      <c r="F18" s="33"/>
      <c r="G18" s="39">
        <f t="shared" ref="G18:I20" si="1">G19</f>
        <v>25876.3</v>
      </c>
      <c r="H18" s="39">
        <f t="shared" si="1"/>
        <v>25576.3</v>
      </c>
      <c r="I18" s="39">
        <f t="shared" si="1"/>
        <v>24273.3</v>
      </c>
    </row>
    <row r="19" spans="1:35" ht="30" customHeight="1" x14ac:dyDescent="0.3">
      <c r="A19" s="44" t="s">
        <v>307</v>
      </c>
      <c r="B19" s="41">
        <v>700</v>
      </c>
      <c r="C19" s="18" t="s">
        <v>7</v>
      </c>
      <c r="D19" s="18" t="s">
        <v>12</v>
      </c>
      <c r="E19" s="18" t="s">
        <v>123</v>
      </c>
      <c r="F19" s="20"/>
      <c r="G19" s="36">
        <f t="shared" si="1"/>
        <v>25876.3</v>
      </c>
      <c r="H19" s="36">
        <f t="shared" si="1"/>
        <v>25576.3</v>
      </c>
      <c r="I19" s="36">
        <f t="shared" si="1"/>
        <v>24273.3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3">
      <c r="A20" s="44" t="s">
        <v>60</v>
      </c>
      <c r="B20" s="45">
        <v>700</v>
      </c>
      <c r="C20" s="18" t="s">
        <v>7</v>
      </c>
      <c r="D20" s="18" t="s">
        <v>12</v>
      </c>
      <c r="E20" s="42" t="s">
        <v>124</v>
      </c>
      <c r="F20" s="20"/>
      <c r="G20" s="36">
        <f>G21</f>
        <v>25876.3</v>
      </c>
      <c r="H20" s="36">
        <f t="shared" si="1"/>
        <v>25576.3</v>
      </c>
      <c r="I20" s="36">
        <f t="shared" si="1"/>
        <v>24273.3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27" customHeight="1" x14ac:dyDescent="0.3">
      <c r="A21" s="44" t="s">
        <v>125</v>
      </c>
      <c r="B21" s="45">
        <v>700</v>
      </c>
      <c r="C21" s="18" t="s">
        <v>7</v>
      </c>
      <c r="D21" s="18" t="s">
        <v>12</v>
      </c>
      <c r="E21" s="42" t="s">
        <v>126</v>
      </c>
      <c r="F21" s="20"/>
      <c r="G21" s="36">
        <f>G22+G26+G29</f>
        <v>25876.3</v>
      </c>
      <c r="H21" s="36">
        <f>H22+H26+H29</f>
        <v>25576.3</v>
      </c>
      <c r="I21" s="36">
        <f>I22+I26+I29</f>
        <v>24273.3</v>
      </c>
      <c r="J21" s="16"/>
      <c r="K21" s="16"/>
      <c r="L21" s="16"/>
      <c r="M21" s="16"/>
      <c r="N21" s="16"/>
      <c r="O21" s="16"/>
      <c r="P21" s="10"/>
      <c r="Q21" s="10"/>
      <c r="R21" s="10"/>
      <c r="S21" s="10"/>
      <c r="T21" s="10"/>
    </row>
    <row r="22" spans="1:35" ht="18" customHeight="1" x14ac:dyDescent="0.3">
      <c r="A22" s="46" t="s">
        <v>57</v>
      </c>
      <c r="B22" s="45">
        <v>700</v>
      </c>
      <c r="C22" s="18" t="s">
        <v>7</v>
      </c>
      <c r="D22" s="18" t="s">
        <v>12</v>
      </c>
      <c r="E22" s="42" t="s">
        <v>206</v>
      </c>
      <c r="F22" s="20"/>
      <c r="G22" s="36">
        <f>G23+G24+G25</f>
        <v>23949</v>
      </c>
      <c r="H22" s="36">
        <f>H23+H24+H25</f>
        <v>23649</v>
      </c>
      <c r="I22" s="36">
        <f>I23+I24+I25</f>
        <v>22346</v>
      </c>
    </row>
    <row r="23" spans="1:35" ht="16.5" customHeight="1" x14ac:dyDescent="0.3">
      <c r="A23" s="43" t="s">
        <v>54</v>
      </c>
      <c r="B23" s="45">
        <v>700</v>
      </c>
      <c r="C23" s="18" t="s">
        <v>7</v>
      </c>
      <c r="D23" s="18" t="s">
        <v>12</v>
      </c>
      <c r="E23" s="42" t="s">
        <v>206</v>
      </c>
      <c r="F23" s="20" t="s">
        <v>53</v>
      </c>
      <c r="G23" s="36">
        <v>23122.5</v>
      </c>
      <c r="H23" s="36">
        <v>23122.5</v>
      </c>
      <c r="I23" s="36">
        <v>21819.5</v>
      </c>
    </row>
    <row r="24" spans="1:35" ht="15.75" customHeight="1" x14ac:dyDescent="0.3">
      <c r="A24" s="47" t="s">
        <v>56</v>
      </c>
      <c r="B24" s="45">
        <v>700</v>
      </c>
      <c r="C24" s="18" t="s">
        <v>7</v>
      </c>
      <c r="D24" s="18" t="s">
        <v>12</v>
      </c>
      <c r="E24" s="42" t="s">
        <v>206</v>
      </c>
      <c r="F24" s="20" t="s">
        <v>55</v>
      </c>
      <c r="G24" s="36">
        <v>706.2</v>
      </c>
      <c r="H24" s="36">
        <v>406.2</v>
      </c>
      <c r="I24" s="36">
        <v>406.2</v>
      </c>
    </row>
    <row r="25" spans="1:35" ht="16.5" customHeight="1" x14ac:dyDescent="0.3">
      <c r="A25" s="48" t="s">
        <v>62</v>
      </c>
      <c r="B25" s="45">
        <v>700</v>
      </c>
      <c r="C25" s="18" t="s">
        <v>7</v>
      </c>
      <c r="D25" s="18" t="s">
        <v>12</v>
      </c>
      <c r="E25" s="42" t="s">
        <v>206</v>
      </c>
      <c r="F25" s="20" t="s">
        <v>96</v>
      </c>
      <c r="G25" s="36">
        <v>120.3</v>
      </c>
      <c r="H25" s="36">
        <v>120.3</v>
      </c>
      <c r="I25" s="36">
        <v>120.3</v>
      </c>
    </row>
    <row r="26" spans="1:35" ht="41.25" customHeight="1" x14ac:dyDescent="0.3">
      <c r="A26" s="43" t="s">
        <v>282</v>
      </c>
      <c r="B26" s="45">
        <v>700</v>
      </c>
      <c r="C26" s="18" t="s">
        <v>7</v>
      </c>
      <c r="D26" s="18" t="s">
        <v>12</v>
      </c>
      <c r="E26" s="18" t="s">
        <v>204</v>
      </c>
      <c r="F26" s="20"/>
      <c r="G26" s="36">
        <f>G27+G28</f>
        <v>108.8</v>
      </c>
      <c r="H26" s="36">
        <f>H27+H28</f>
        <v>108.8</v>
      </c>
      <c r="I26" s="36">
        <f>I27+I28</f>
        <v>108.8</v>
      </c>
    </row>
    <row r="27" spans="1:35" ht="15" customHeight="1" x14ac:dyDescent="0.3">
      <c r="A27" s="47" t="s">
        <v>54</v>
      </c>
      <c r="B27" s="45">
        <v>700</v>
      </c>
      <c r="C27" s="18" t="s">
        <v>7</v>
      </c>
      <c r="D27" s="18" t="s">
        <v>12</v>
      </c>
      <c r="E27" s="18" t="s">
        <v>204</v>
      </c>
      <c r="F27" s="20" t="s">
        <v>53</v>
      </c>
      <c r="G27" s="36">
        <v>106.1</v>
      </c>
      <c r="H27" s="36">
        <v>106.1</v>
      </c>
      <c r="I27" s="36">
        <v>106.1</v>
      </c>
    </row>
    <row r="28" spans="1:35" ht="26.25" customHeight="1" x14ac:dyDescent="0.3">
      <c r="A28" s="47" t="s">
        <v>56</v>
      </c>
      <c r="B28" s="45">
        <v>700</v>
      </c>
      <c r="C28" s="18" t="s">
        <v>7</v>
      </c>
      <c r="D28" s="18" t="s">
        <v>12</v>
      </c>
      <c r="E28" s="18" t="s">
        <v>204</v>
      </c>
      <c r="F28" s="20" t="s">
        <v>55</v>
      </c>
      <c r="G28" s="36">
        <v>2.7</v>
      </c>
      <c r="H28" s="36">
        <v>2.7</v>
      </c>
      <c r="I28" s="36">
        <v>2.7</v>
      </c>
    </row>
    <row r="29" spans="1:35" ht="33" customHeight="1" x14ac:dyDescent="0.3">
      <c r="A29" s="49" t="s">
        <v>58</v>
      </c>
      <c r="B29" s="45">
        <v>700</v>
      </c>
      <c r="C29" s="18" t="s">
        <v>7</v>
      </c>
      <c r="D29" s="18" t="s">
        <v>12</v>
      </c>
      <c r="E29" s="42" t="s">
        <v>127</v>
      </c>
      <c r="F29" s="20"/>
      <c r="G29" s="36">
        <f>G30</f>
        <v>1818.5</v>
      </c>
      <c r="H29" s="36">
        <f>H30</f>
        <v>1818.5</v>
      </c>
      <c r="I29" s="36">
        <f>I30</f>
        <v>1818.5</v>
      </c>
    </row>
    <row r="30" spans="1:35" ht="15.75" customHeight="1" x14ac:dyDescent="0.3">
      <c r="A30" s="47" t="s">
        <v>54</v>
      </c>
      <c r="B30" s="45">
        <v>700</v>
      </c>
      <c r="C30" s="18" t="s">
        <v>7</v>
      </c>
      <c r="D30" s="18" t="s">
        <v>12</v>
      </c>
      <c r="E30" s="42" t="s">
        <v>127</v>
      </c>
      <c r="F30" s="20" t="s">
        <v>53</v>
      </c>
      <c r="G30" s="36">
        <v>1818.5</v>
      </c>
      <c r="H30" s="36">
        <v>1818.5</v>
      </c>
      <c r="I30" s="36">
        <v>1818.5</v>
      </c>
    </row>
    <row r="31" spans="1:35" ht="18" customHeight="1" x14ac:dyDescent="0.3">
      <c r="A31" s="50" t="s">
        <v>271</v>
      </c>
      <c r="B31" s="51">
        <v>700</v>
      </c>
      <c r="C31" s="32" t="s">
        <v>7</v>
      </c>
      <c r="D31" s="32" t="s">
        <v>23</v>
      </c>
      <c r="E31" s="52"/>
      <c r="F31" s="33"/>
      <c r="G31" s="21">
        <f>G32</f>
        <v>38.1</v>
      </c>
      <c r="H31" s="21">
        <f>H32</f>
        <v>38</v>
      </c>
      <c r="I31" s="21">
        <f>I32</f>
        <v>38.200000000000003</v>
      </c>
    </row>
    <row r="32" spans="1:35" ht="33" customHeight="1" x14ac:dyDescent="0.3">
      <c r="A32" s="44" t="s">
        <v>307</v>
      </c>
      <c r="B32" s="45">
        <v>700</v>
      </c>
      <c r="C32" s="18" t="s">
        <v>7</v>
      </c>
      <c r="D32" s="18" t="s">
        <v>23</v>
      </c>
      <c r="E32" s="42" t="s">
        <v>123</v>
      </c>
      <c r="F32" s="20"/>
      <c r="G32" s="36">
        <f>G36</f>
        <v>38.1</v>
      </c>
      <c r="H32" s="36">
        <f>H36</f>
        <v>38</v>
      </c>
      <c r="I32" s="36">
        <f>I36</f>
        <v>38.200000000000003</v>
      </c>
    </row>
    <row r="33" spans="1:9" ht="33" customHeight="1" x14ac:dyDescent="0.3">
      <c r="A33" s="44" t="s">
        <v>60</v>
      </c>
      <c r="B33" s="45">
        <v>700</v>
      </c>
      <c r="C33" s="18" t="s">
        <v>7</v>
      </c>
      <c r="D33" s="18" t="s">
        <v>23</v>
      </c>
      <c r="E33" s="42" t="s">
        <v>124</v>
      </c>
      <c r="F33" s="20"/>
      <c r="G33" s="36">
        <f>G34</f>
        <v>38.1</v>
      </c>
      <c r="H33" s="36">
        <f>H34</f>
        <v>38</v>
      </c>
      <c r="I33" s="36">
        <f>I34</f>
        <v>38.200000000000003</v>
      </c>
    </row>
    <row r="34" spans="1:9" ht="33.75" customHeight="1" x14ac:dyDescent="0.3">
      <c r="A34" s="44" t="s">
        <v>125</v>
      </c>
      <c r="B34" s="45">
        <v>700</v>
      </c>
      <c r="C34" s="18" t="s">
        <v>7</v>
      </c>
      <c r="D34" s="18" t="s">
        <v>23</v>
      </c>
      <c r="E34" s="42" t="s">
        <v>126</v>
      </c>
      <c r="F34" s="20"/>
      <c r="G34" s="36">
        <f>G36</f>
        <v>38.1</v>
      </c>
      <c r="H34" s="36">
        <f>H36</f>
        <v>38</v>
      </c>
      <c r="I34" s="36">
        <f>I36</f>
        <v>38.200000000000003</v>
      </c>
    </row>
    <row r="35" spans="1:9" ht="33.75" customHeight="1" x14ac:dyDescent="0.3">
      <c r="A35" s="53" t="s">
        <v>277</v>
      </c>
      <c r="B35" s="45">
        <v>700</v>
      </c>
      <c r="C35" s="18" t="s">
        <v>7</v>
      </c>
      <c r="D35" s="18" t="s">
        <v>23</v>
      </c>
      <c r="E35" s="42" t="s">
        <v>276</v>
      </c>
      <c r="F35" s="20"/>
      <c r="G35" s="36">
        <f>G36</f>
        <v>38.1</v>
      </c>
      <c r="H35" s="36">
        <f>H36</f>
        <v>38</v>
      </c>
      <c r="I35" s="36">
        <f>I36</f>
        <v>38.200000000000003</v>
      </c>
    </row>
    <row r="36" spans="1:9" ht="26.25" customHeight="1" x14ac:dyDescent="0.3">
      <c r="A36" s="47" t="s">
        <v>56</v>
      </c>
      <c r="B36" s="45">
        <v>700</v>
      </c>
      <c r="C36" s="18" t="s">
        <v>7</v>
      </c>
      <c r="D36" s="18" t="s">
        <v>23</v>
      </c>
      <c r="E36" s="42" t="s">
        <v>276</v>
      </c>
      <c r="F36" s="20" t="s">
        <v>55</v>
      </c>
      <c r="G36" s="36">
        <v>38.1</v>
      </c>
      <c r="H36" s="36">
        <v>38</v>
      </c>
      <c r="I36" s="36">
        <v>38.200000000000003</v>
      </c>
    </row>
    <row r="37" spans="1:9" ht="17.25" customHeight="1" x14ac:dyDescent="0.3">
      <c r="A37" s="54" t="s">
        <v>114</v>
      </c>
      <c r="B37" s="51">
        <v>700</v>
      </c>
      <c r="C37" s="32" t="s">
        <v>7</v>
      </c>
      <c r="D37" s="32" t="s">
        <v>14</v>
      </c>
      <c r="E37" s="52"/>
      <c r="F37" s="33"/>
      <c r="G37" s="55">
        <f t="shared" ref="G37:I38" si="2">G38</f>
        <v>602.5</v>
      </c>
      <c r="H37" s="55">
        <f t="shared" si="2"/>
        <v>0</v>
      </c>
      <c r="I37" s="55">
        <f t="shared" si="2"/>
        <v>0</v>
      </c>
    </row>
    <row r="38" spans="1:9" ht="17.25" customHeight="1" x14ac:dyDescent="0.3">
      <c r="A38" s="43" t="s">
        <v>95</v>
      </c>
      <c r="B38" s="45">
        <v>700</v>
      </c>
      <c r="C38" s="18" t="s">
        <v>7</v>
      </c>
      <c r="D38" s="18" t="s">
        <v>14</v>
      </c>
      <c r="E38" s="42" t="s">
        <v>128</v>
      </c>
      <c r="F38" s="33"/>
      <c r="G38" s="56">
        <f>G39</f>
        <v>602.5</v>
      </c>
      <c r="H38" s="56">
        <f t="shared" si="2"/>
        <v>0</v>
      </c>
      <c r="I38" s="56">
        <f t="shared" si="2"/>
        <v>0</v>
      </c>
    </row>
    <row r="39" spans="1:9" ht="16.5" customHeight="1" x14ac:dyDescent="0.3">
      <c r="A39" s="47" t="s">
        <v>46</v>
      </c>
      <c r="B39" s="45">
        <v>700</v>
      </c>
      <c r="C39" s="18" t="s">
        <v>7</v>
      </c>
      <c r="D39" s="18" t="s">
        <v>14</v>
      </c>
      <c r="E39" s="42" t="s">
        <v>338</v>
      </c>
      <c r="F39" s="20" t="s">
        <v>47</v>
      </c>
      <c r="G39" s="56">
        <v>602.5</v>
      </c>
      <c r="H39" s="56">
        <v>0</v>
      </c>
      <c r="I39" s="56">
        <v>0</v>
      </c>
    </row>
    <row r="40" spans="1:9" ht="14.4" customHeight="1" x14ac:dyDescent="0.3">
      <c r="A40" s="57" t="s">
        <v>16</v>
      </c>
      <c r="B40" s="51">
        <v>700</v>
      </c>
      <c r="C40" s="32" t="s">
        <v>7</v>
      </c>
      <c r="D40" s="32" t="s">
        <v>39</v>
      </c>
      <c r="E40" s="52"/>
      <c r="F40" s="33"/>
      <c r="G40" s="21">
        <f>G41+G56</f>
        <v>13396.6</v>
      </c>
      <c r="H40" s="21">
        <f>H41+H56</f>
        <v>11042.3</v>
      </c>
      <c r="I40" s="21">
        <f>I41+I56</f>
        <v>11072.9</v>
      </c>
    </row>
    <row r="41" spans="1:9" ht="33" customHeight="1" x14ac:dyDescent="0.3">
      <c r="A41" s="44" t="s">
        <v>307</v>
      </c>
      <c r="B41" s="45">
        <v>700</v>
      </c>
      <c r="C41" s="18" t="s">
        <v>7</v>
      </c>
      <c r="D41" s="18" t="s">
        <v>39</v>
      </c>
      <c r="E41" s="42" t="s">
        <v>123</v>
      </c>
      <c r="F41" s="20"/>
      <c r="G41" s="36">
        <f>G42</f>
        <v>7244.6</v>
      </c>
      <c r="H41" s="36">
        <f>H42</f>
        <v>5161.3</v>
      </c>
      <c r="I41" s="36">
        <f>I42</f>
        <v>5161.3</v>
      </c>
    </row>
    <row r="42" spans="1:9" ht="33.75" customHeight="1" x14ac:dyDescent="0.3">
      <c r="A42" s="44" t="s">
        <v>60</v>
      </c>
      <c r="B42" s="58">
        <v>700</v>
      </c>
      <c r="C42" s="18" t="s">
        <v>7</v>
      </c>
      <c r="D42" s="19">
        <v>13</v>
      </c>
      <c r="E42" s="19" t="s">
        <v>124</v>
      </c>
      <c r="F42" s="59"/>
      <c r="G42" s="56">
        <f>G44+G52+G50+G48+G54</f>
        <v>7244.6</v>
      </c>
      <c r="H42" s="56">
        <f>H44+H52+H50+H48+H54</f>
        <v>5161.3</v>
      </c>
      <c r="I42" s="56">
        <f>I44+I52+I50+I48+I54</f>
        <v>5161.3</v>
      </c>
    </row>
    <row r="43" spans="1:9" ht="29.25" customHeight="1" x14ac:dyDescent="0.3">
      <c r="A43" s="44" t="s">
        <v>125</v>
      </c>
      <c r="B43" s="58">
        <v>700</v>
      </c>
      <c r="C43" s="18" t="s">
        <v>7</v>
      </c>
      <c r="D43" s="19">
        <v>13</v>
      </c>
      <c r="E43" s="19" t="s">
        <v>126</v>
      </c>
      <c r="F43" s="59"/>
      <c r="G43" s="56">
        <f>G44+G48+G50+G52+G54</f>
        <v>7244.6</v>
      </c>
      <c r="H43" s="56">
        <f>H44+H48+H50+H52+H54</f>
        <v>5161.3</v>
      </c>
      <c r="I43" s="56">
        <f>I44+I48+I50+I52+I54</f>
        <v>5161.3</v>
      </c>
    </row>
    <row r="44" spans="1:9" ht="30" customHeight="1" x14ac:dyDescent="0.3">
      <c r="A44" s="60" t="s">
        <v>59</v>
      </c>
      <c r="B44" s="58">
        <v>700</v>
      </c>
      <c r="C44" s="18" t="s">
        <v>7</v>
      </c>
      <c r="D44" s="19">
        <v>13</v>
      </c>
      <c r="E44" s="19" t="s">
        <v>129</v>
      </c>
      <c r="F44" s="59"/>
      <c r="G44" s="56">
        <f>G45+G46+G47</f>
        <v>5181.2999999999993</v>
      </c>
      <c r="H44" s="56">
        <f>H45+H46+H47</f>
        <v>3098</v>
      </c>
      <c r="I44" s="56">
        <f>I45+I46+I47</f>
        <v>3098</v>
      </c>
    </row>
    <row r="45" spans="1:9" ht="18.75" customHeight="1" x14ac:dyDescent="0.3">
      <c r="A45" s="61" t="s">
        <v>61</v>
      </c>
      <c r="B45" s="58">
        <v>700</v>
      </c>
      <c r="C45" s="18" t="s">
        <v>7</v>
      </c>
      <c r="D45" s="19">
        <v>13</v>
      </c>
      <c r="E45" s="19" t="s">
        <v>129</v>
      </c>
      <c r="F45" s="19">
        <v>110</v>
      </c>
      <c r="G45" s="56">
        <v>3506.7</v>
      </c>
      <c r="H45" s="56">
        <v>1556</v>
      </c>
      <c r="I45" s="56">
        <v>1556</v>
      </c>
    </row>
    <row r="46" spans="1:9" ht="26.25" customHeight="1" x14ac:dyDescent="0.3">
      <c r="A46" s="49" t="s">
        <v>56</v>
      </c>
      <c r="B46" s="58">
        <v>700</v>
      </c>
      <c r="C46" s="18" t="s">
        <v>7</v>
      </c>
      <c r="D46" s="19">
        <v>13</v>
      </c>
      <c r="E46" s="19" t="s">
        <v>129</v>
      </c>
      <c r="F46" s="19">
        <v>240</v>
      </c>
      <c r="G46" s="56">
        <v>1624.6</v>
      </c>
      <c r="H46" s="56">
        <v>1492</v>
      </c>
      <c r="I46" s="56">
        <v>1492</v>
      </c>
    </row>
    <row r="47" spans="1:9" ht="15.75" customHeight="1" x14ac:dyDescent="0.3">
      <c r="A47" s="61" t="s">
        <v>62</v>
      </c>
      <c r="B47" s="58">
        <v>700</v>
      </c>
      <c r="C47" s="18" t="s">
        <v>7</v>
      </c>
      <c r="D47" s="19">
        <v>13</v>
      </c>
      <c r="E47" s="19" t="s">
        <v>129</v>
      </c>
      <c r="F47" s="19">
        <v>850</v>
      </c>
      <c r="G47" s="56">
        <v>50</v>
      </c>
      <c r="H47" s="56">
        <v>50</v>
      </c>
      <c r="I47" s="56">
        <v>50</v>
      </c>
    </row>
    <row r="48" spans="1:9" ht="30.75" customHeight="1" x14ac:dyDescent="0.3">
      <c r="A48" s="49" t="s">
        <v>58</v>
      </c>
      <c r="B48" s="58">
        <v>700</v>
      </c>
      <c r="C48" s="18" t="s">
        <v>7</v>
      </c>
      <c r="D48" s="19">
        <v>13</v>
      </c>
      <c r="E48" s="19" t="s">
        <v>127</v>
      </c>
      <c r="F48" s="19"/>
      <c r="G48" s="56">
        <f>G49</f>
        <v>109.1</v>
      </c>
      <c r="H48" s="56">
        <f>H49</f>
        <v>109.1</v>
      </c>
      <c r="I48" s="56">
        <f>I49</f>
        <v>109.1</v>
      </c>
    </row>
    <row r="49" spans="1:11" ht="28.5" customHeight="1" x14ac:dyDescent="0.3">
      <c r="A49" s="49" t="s">
        <v>56</v>
      </c>
      <c r="B49" s="58">
        <v>700</v>
      </c>
      <c r="C49" s="18" t="s">
        <v>7</v>
      </c>
      <c r="D49" s="19">
        <v>13</v>
      </c>
      <c r="E49" s="19" t="s">
        <v>127</v>
      </c>
      <c r="F49" s="19">
        <v>240</v>
      </c>
      <c r="G49" s="56">
        <v>109.1</v>
      </c>
      <c r="H49" s="36">
        <v>109.1</v>
      </c>
      <c r="I49" s="36">
        <v>109.1</v>
      </c>
    </row>
    <row r="50" spans="1:11" ht="60.75" customHeight="1" x14ac:dyDescent="0.3">
      <c r="A50" s="62" t="s">
        <v>378</v>
      </c>
      <c r="B50" s="58">
        <v>700</v>
      </c>
      <c r="C50" s="18" t="s">
        <v>7</v>
      </c>
      <c r="D50" s="19">
        <v>13</v>
      </c>
      <c r="E50" s="19" t="s">
        <v>130</v>
      </c>
      <c r="F50" s="19"/>
      <c r="G50" s="56">
        <f>G51</f>
        <v>3.5</v>
      </c>
      <c r="H50" s="56">
        <f>H51</f>
        <v>3.5</v>
      </c>
      <c r="I50" s="56">
        <f>I51</f>
        <v>3.5</v>
      </c>
    </row>
    <row r="51" spans="1:11" ht="29.25" customHeight="1" x14ac:dyDescent="0.3">
      <c r="A51" s="49" t="s">
        <v>56</v>
      </c>
      <c r="B51" s="58">
        <v>700</v>
      </c>
      <c r="C51" s="18" t="s">
        <v>7</v>
      </c>
      <c r="D51" s="19">
        <v>13</v>
      </c>
      <c r="E51" s="19" t="s">
        <v>130</v>
      </c>
      <c r="F51" s="19">
        <v>240</v>
      </c>
      <c r="G51" s="56">
        <v>3.5</v>
      </c>
      <c r="H51" s="36">
        <v>3.5</v>
      </c>
      <c r="I51" s="36">
        <v>3.5</v>
      </c>
    </row>
    <row r="52" spans="1:11" ht="28.5" customHeight="1" x14ac:dyDescent="0.3">
      <c r="A52" s="63" t="s">
        <v>115</v>
      </c>
      <c r="B52" s="58">
        <v>700</v>
      </c>
      <c r="C52" s="18" t="s">
        <v>7</v>
      </c>
      <c r="D52" s="19">
        <v>13</v>
      </c>
      <c r="E52" s="19" t="s">
        <v>131</v>
      </c>
      <c r="F52" s="19"/>
      <c r="G52" s="56">
        <f>G53</f>
        <v>1560.6</v>
      </c>
      <c r="H52" s="56">
        <f>H53</f>
        <v>0</v>
      </c>
      <c r="I52" s="56">
        <f>I53</f>
        <v>0</v>
      </c>
    </row>
    <row r="53" spans="1:11" ht="28.5" customHeight="1" x14ac:dyDescent="0.3">
      <c r="A53" s="49" t="s">
        <v>56</v>
      </c>
      <c r="B53" s="58">
        <v>700</v>
      </c>
      <c r="C53" s="18" t="s">
        <v>7</v>
      </c>
      <c r="D53" s="19">
        <v>13</v>
      </c>
      <c r="E53" s="19" t="s">
        <v>131</v>
      </c>
      <c r="F53" s="19">
        <v>240</v>
      </c>
      <c r="G53" s="56">
        <v>1560.6</v>
      </c>
      <c r="H53" s="36">
        <v>0</v>
      </c>
      <c r="I53" s="36">
        <v>0</v>
      </c>
      <c r="K53" s="17"/>
    </row>
    <row r="54" spans="1:11" ht="28.5" customHeight="1" x14ac:dyDescent="0.3">
      <c r="A54" s="62" t="s">
        <v>116</v>
      </c>
      <c r="B54" s="58">
        <v>700</v>
      </c>
      <c r="C54" s="18" t="s">
        <v>7</v>
      </c>
      <c r="D54" s="19">
        <v>13</v>
      </c>
      <c r="E54" s="19" t="s">
        <v>236</v>
      </c>
      <c r="F54" s="19"/>
      <c r="G54" s="56">
        <f>G55</f>
        <v>390.1</v>
      </c>
      <c r="H54" s="56">
        <f>H55</f>
        <v>1950.7</v>
      </c>
      <c r="I54" s="56">
        <f>I55</f>
        <v>1950.7</v>
      </c>
      <c r="K54" s="17"/>
    </row>
    <row r="55" spans="1:11" ht="28.5" customHeight="1" x14ac:dyDescent="0.3">
      <c r="A55" s="49" t="s">
        <v>56</v>
      </c>
      <c r="B55" s="58">
        <v>700</v>
      </c>
      <c r="C55" s="18" t="s">
        <v>7</v>
      </c>
      <c r="D55" s="19">
        <v>13</v>
      </c>
      <c r="E55" s="19" t="s">
        <v>236</v>
      </c>
      <c r="F55" s="19">
        <v>240</v>
      </c>
      <c r="G55" s="56">
        <v>390.1</v>
      </c>
      <c r="H55" s="36">
        <v>1950.7</v>
      </c>
      <c r="I55" s="36">
        <v>1950.7</v>
      </c>
      <c r="K55" s="17"/>
    </row>
    <row r="56" spans="1:11" ht="18" customHeight="1" x14ac:dyDescent="0.3">
      <c r="A56" s="24" t="s">
        <v>95</v>
      </c>
      <c r="B56" s="58">
        <v>700</v>
      </c>
      <c r="C56" s="18" t="s">
        <v>7</v>
      </c>
      <c r="D56" s="19">
        <v>13</v>
      </c>
      <c r="E56" s="19" t="s">
        <v>128</v>
      </c>
      <c r="F56" s="19"/>
      <c r="G56" s="56">
        <f>G57</f>
        <v>6152</v>
      </c>
      <c r="H56" s="56">
        <f>H57</f>
        <v>5881</v>
      </c>
      <c r="I56" s="56">
        <f>I57</f>
        <v>5911.5999999999995</v>
      </c>
      <c r="K56" s="17"/>
    </row>
    <row r="57" spans="1:11" ht="28.5" customHeight="1" x14ac:dyDescent="0.3">
      <c r="A57" s="62" t="s">
        <v>281</v>
      </c>
      <c r="B57" s="58">
        <v>700</v>
      </c>
      <c r="C57" s="18" t="s">
        <v>7</v>
      </c>
      <c r="D57" s="19">
        <v>13</v>
      </c>
      <c r="E57" s="19" t="s">
        <v>278</v>
      </c>
      <c r="F57" s="19"/>
      <c r="G57" s="56">
        <f>G61+G58</f>
        <v>6152</v>
      </c>
      <c r="H57" s="56">
        <f>H61+H58</f>
        <v>5881</v>
      </c>
      <c r="I57" s="56">
        <f>I61+I58</f>
        <v>5911.5999999999995</v>
      </c>
      <c r="K57" s="17"/>
    </row>
    <row r="58" spans="1:11" ht="28.5" customHeight="1" x14ac:dyDescent="0.3">
      <c r="A58" s="62" t="s">
        <v>312</v>
      </c>
      <c r="B58" s="58">
        <v>700</v>
      </c>
      <c r="C58" s="18" t="s">
        <v>7</v>
      </c>
      <c r="D58" s="19">
        <v>13</v>
      </c>
      <c r="E58" s="19" t="s">
        <v>311</v>
      </c>
      <c r="F58" s="19"/>
      <c r="G58" s="56">
        <f>G59+G60</f>
        <v>4893.2</v>
      </c>
      <c r="H58" s="56">
        <f>H59+H60</f>
        <v>4893.2</v>
      </c>
      <c r="I58" s="56">
        <f>I59+I60</f>
        <v>4893.2</v>
      </c>
      <c r="K58" s="17"/>
    </row>
    <row r="59" spans="1:11" ht="22.5" customHeight="1" x14ac:dyDescent="0.3">
      <c r="A59" s="61" t="s">
        <v>61</v>
      </c>
      <c r="B59" s="58">
        <v>700</v>
      </c>
      <c r="C59" s="18" t="s">
        <v>7</v>
      </c>
      <c r="D59" s="19">
        <v>13</v>
      </c>
      <c r="E59" s="19" t="s">
        <v>311</v>
      </c>
      <c r="F59" s="19">
        <v>110</v>
      </c>
      <c r="G59" s="56">
        <v>4651.2</v>
      </c>
      <c r="H59" s="56">
        <v>4651.2</v>
      </c>
      <c r="I59" s="56">
        <v>4651.2</v>
      </c>
      <c r="K59" s="17"/>
    </row>
    <row r="60" spans="1:11" ht="28.5" customHeight="1" x14ac:dyDescent="0.3">
      <c r="A60" s="49" t="s">
        <v>56</v>
      </c>
      <c r="B60" s="58">
        <v>700</v>
      </c>
      <c r="C60" s="18" t="s">
        <v>7</v>
      </c>
      <c r="D60" s="19">
        <v>13</v>
      </c>
      <c r="E60" s="19" t="s">
        <v>311</v>
      </c>
      <c r="F60" s="19">
        <v>240</v>
      </c>
      <c r="G60" s="56">
        <v>242</v>
      </c>
      <c r="H60" s="56">
        <v>242</v>
      </c>
      <c r="I60" s="56">
        <v>242</v>
      </c>
      <c r="K60" s="17"/>
    </row>
    <row r="61" spans="1:11" ht="28.5" customHeight="1" x14ac:dyDescent="0.3">
      <c r="A61" s="62" t="s">
        <v>280</v>
      </c>
      <c r="B61" s="58">
        <v>700</v>
      </c>
      <c r="C61" s="18" t="s">
        <v>7</v>
      </c>
      <c r="D61" s="19">
        <v>13</v>
      </c>
      <c r="E61" s="19" t="s">
        <v>279</v>
      </c>
      <c r="F61" s="19"/>
      <c r="G61" s="56">
        <f>G62+G63</f>
        <v>1258.8</v>
      </c>
      <c r="H61" s="56">
        <f>H62+H63</f>
        <v>987.80000000000007</v>
      </c>
      <c r="I61" s="56">
        <f>I62+I63</f>
        <v>1018.4</v>
      </c>
      <c r="K61" s="17"/>
    </row>
    <row r="62" spans="1:11" ht="28.5" customHeight="1" x14ac:dyDescent="0.3">
      <c r="A62" s="49" t="s">
        <v>54</v>
      </c>
      <c r="B62" s="58">
        <v>700</v>
      </c>
      <c r="C62" s="18" t="s">
        <v>7</v>
      </c>
      <c r="D62" s="19">
        <v>13</v>
      </c>
      <c r="E62" s="19" t="s">
        <v>279</v>
      </c>
      <c r="F62" s="19">
        <v>120</v>
      </c>
      <c r="G62" s="56">
        <v>972.1</v>
      </c>
      <c r="H62" s="36">
        <v>972.1</v>
      </c>
      <c r="I62" s="36">
        <v>972.1</v>
      </c>
      <c r="K62" s="17"/>
    </row>
    <row r="63" spans="1:11" ht="28.5" customHeight="1" x14ac:dyDescent="0.3">
      <c r="A63" s="49" t="s">
        <v>56</v>
      </c>
      <c r="B63" s="58">
        <v>700</v>
      </c>
      <c r="C63" s="18" t="s">
        <v>7</v>
      </c>
      <c r="D63" s="19">
        <v>13</v>
      </c>
      <c r="E63" s="19" t="s">
        <v>279</v>
      </c>
      <c r="F63" s="19">
        <v>240</v>
      </c>
      <c r="G63" s="56">
        <v>286.7</v>
      </c>
      <c r="H63" s="36">
        <v>15.7</v>
      </c>
      <c r="I63" s="36">
        <v>46.3</v>
      </c>
      <c r="K63" s="17"/>
    </row>
    <row r="64" spans="1:11" ht="18.75" customHeight="1" x14ac:dyDescent="0.3">
      <c r="A64" s="57" t="s">
        <v>102</v>
      </c>
      <c r="B64" s="51">
        <v>700</v>
      </c>
      <c r="C64" s="32" t="s">
        <v>11</v>
      </c>
      <c r="D64" s="32"/>
      <c r="E64" s="52"/>
      <c r="F64" s="33"/>
      <c r="G64" s="21">
        <f t="shared" ref="G64:I66" si="3">G65</f>
        <v>1201.6000000000001</v>
      </c>
      <c r="H64" s="21">
        <f t="shared" si="3"/>
        <v>1201.6000000000001</v>
      </c>
      <c r="I64" s="21">
        <f t="shared" si="3"/>
        <v>1201.6000000000001</v>
      </c>
    </row>
    <row r="65" spans="1:35" s="9" customFormat="1" ht="29.25" customHeight="1" x14ac:dyDescent="0.3">
      <c r="A65" s="37" t="s">
        <v>103</v>
      </c>
      <c r="B65" s="64" t="s">
        <v>5</v>
      </c>
      <c r="C65" s="32" t="s">
        <v>11</v>
      </c>
      <c r="D65" s="32" t="s">
        <v>19</v>
      </c>
      <c r="E65" s="32"/>
      <c r="F65" s="33"/>
      <c r="G65" s="21">
        <f>G66+G72</f>
        <v>1201.6000000000001</v>
      </c>
      <c r="H65" s="21">
        <f>H66+H72</f>
        <v>1201.6000000000001</v>
      </c>
      <c r="I65" s="21">
        <f>I66+I72</f>
        <v>1201.6000000000001</v>
      </c>
      <c r="J65" s="12"/>
      <c r="K65" s="12"/>
      <c r="L65" s="12"/>
      <c r="M65" s="12"/>
      <c r="N65" s="12"/>
      <c r="O65" s="12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9" customFormat="1" ht="34.5" customHeight="1" x14ac:dyDescent="0.3">
      <c r="A66" s="44" t="s">
        <v>307</v>
      </c>
      <c r="B66" s="65" t="s">
        <v>5</v>
      </c>
      <c r="C66" s="18" t="s">
        <v>11</v>
      </c>
      <c r="D66" s="18" t="s">
        <v>19</v>
      </c>
      <c r="E66" s="18" t="s">
        <v>123</v>
      </c>
      <c r="F66" s="20"/>
      <c r="G66" s="36">
        <f t="shared" si="3"/>
        <v>1164.2</v>
      </c>
      <c r="H66" s="36">
        <f t="shared" si="3"/>
        <v>1164.2</v>
      </c>
      <c r="I66" s="36">
        <f t="shared" si="3"/>
        <v>1164.2</v>
      </c>
      <c r="J66" s="12"/>
      <c r="K66" s="12"/>
      <c r="L66" s="12"/>
      <c r="M66" s="12"/>
      <c r="N66" s="12"/>
      <c r="O66" s="12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42" customHeight="1" x14ac:dyDescent="0.3">
      <c r="A67" s="44" t="s">
        <v>60</v>
      </c>
      <c r="B67" s="65" t="s">
        <v>5</v>
      </c>
      <c r="C67" s="18" t="s">
        <v>11</v>
      </c>
      <c r="D67" s="18" t="str">
        <f>D65</f>
        <v>09</v>
      </c>
      <c r="E67" s="18" t="s">
        <v>124</v>
      </c>
      <c r="F67" s="20"/>
      <c r="G67" s="36">
        <f>G69</f>
        <v>1164.2</v>
      </c>
      <c r="H67" s="36">
        <f>H69</f>
        <v>1164.2</v>
      </c>
      <c r="I67" s="36">
        <f>I69</f>
        <v>1164.2</v>
      </c>
    </row>
    <row r="68" spans="1:35" ht="31.5" customHeight="1" x14ac:dyDescent="0.3">
      <c r="A68" s="44" t="s">
        <v>125</v>
      </c>
      <c r="B68" s="65" t="s">
        <v>5</v>
      </c>
      <c r="C68" s="18" t="s">
        <v>11</v>
      </c>
      <c r="D68" s="18" t="str">
        <f>D66</f>
        <v>09</v>
      </c>
      <c r="E68" s="18" t="s">
        <v>126</v>
      </c>
      <c r="F68" s="20"/>
      <c r="G68" s="36">
        <f>G69</f>
        <v>1164.2</v>
      </c>
      <c r="H68" s="36">
        <f>H69</f>
        <v>1164.2</v>
      </c>
      <c r="I68" s="36">
        <f>I69</f>
        <v>1164.2</v>
      </c>
    </row>
    <row r="69" spans="1:35" ht="17.25" customHeight="1" x14ac:dyDescent="0.3">
      <c r="A69" s="60" t="s">
        <v>59</v>
      </c>
      <c r="B69" s="65" t="s">
        <v>5</v>
      </c>
      <c r="C69" s="18" t="s">
        <v>11</v>
      </c>
      <c r="D69" s="18" t="str">
        <f>D66</f>
        <v>09</v>
      </c>
      <c r="E69" s="18" t="s">
        <v>129</v>
      </c>
      <c r="F69" s="20"/>
      <c r="G69" s="36">
        <f>G70+G71</f>
        <v>1164.2</v>
      </c>
      <c r="H69" s="36">
        <f>H70+H71</f>
        <v>1164.2</v>
      </c>
      <c r="I69" s="36">
        <f>I70+I71</f>
        <v>1164.2</v>
      </c>
    </row>
    <row r="70" spans="1:35" ht="17.25" customHeight="1" x14ac:dyDescent="0.3">
      <c r="A70" s="66" t="s">
        <v>61</v>
      </c>
      <c r="B70" s="65" t="s">
        <v>5</v>
      </c>
      <c r="C70" s="18" t="s">
        <v>11</v>
      </c>
      <c r="D70" s="18" t="s">
        <v>19</v>
      </c>
      <c r="E70" s="18" t="s">
        <v>129</v>
      </c>
      <c r="F70" s="20" t="s">
        <v>63</v>
      </c>
      <c r="G70" s="36">
        <v>1076.9000000000001</v>
      </c>
      <c r="H70" s="36">
        <v>1076.9000000000001</v>
      </c>
      <c r="I70" s="36">
        <v>1076.9000000000001</v>
      </c>
    </row>
    <row r="71" spans="1:35" ht="36.75" customHeight="1" x14ac:dyDescent="0.3">
      <c r="A71" s="49" t="s">
        <v>56</v>
      </c>
      <c r="B71" s="65" t="s">
        <v>5</v>
      </c>
      <c r="C71" s="18" t="s">
        <v>11</v>
      </c>
      <c r="D71" s="18" t="s">
        <v>19</v>
      </c>
      <c r="E71" s="18" t="s">
        <v>129</v>
      </c>
      <c r="F71" s="20" t="s">
        <v>55</v>
      </c>
      <c r="G71" s="36">
        <v>87.3</v>
      </c>
      <c r="H71" s="36">
        <v>87.3</v>
      </c>
      <c r="I71" s="36">
        <v>87.3</v>
      </c>
    </row>
    <row r="72" spans="1:35" ht="39.75" customHeight="1" x14ac:dyDescent="0.3">
      <c r="A72" s="62" t="s">
        <v>308</v>
      </c>
      <c r="B72" s="65" t="s">
        <v>5</v>
      </c>
      <c r="C72" s="18" t="s">
        <v>11</v>
      </c>
      <c r="D72" s="18" t="s">
        <v>19</v>
      </c>
      <c r="E72" s="18" t="s">
        <v>262</v>
      </c>
      <c r="F72" s="20"/>
      <c r="G72" s="36">
        <f t="shared" ref="G72:I73" si="4">G73</f>
        <v>37.4</v>
      </c>
      <c r="H72" s="36">
        <f t="shared" si="4"/>
        <v>37.4</v>
      </c>
      <c r="I72" s="36">
        <f t="shared" si="4"/>
        <v>37.4</v>
      </c>
    </row>
    <row r="73" spans="1:35" ht="33" customHeight="1" x14ac:dyDescent="0.3">
      <c r="A73" s="62" t="s">
        <v>263</v>
      </c>
      <c r="B73" s="65" t="s">
        <v>5</v>
      </c>
      <c r="C73" s="18" t="s">
        <v>11</v>
      </c>
      <c r="D73" s="18" t="s">
        <v>19</v>
      </c>
      <c r="E73" s="18" t="s">
        <v>264</v>
      </c>
      <c r="F73" s="20"/>
      <c r="G73" s="36">
        <f t="shared" si="4"/>
        <v>37.4</v>
      </c>
      <c r="H73" s="36">
        <f t="shared" si="4"/>
        <v>37.4</v>
      </c>
      <c r="I73" s="36">
        <f t="shared" si="4"/>
        <v>37.4</v>
      </c>
    </row>
    <row r="74" spans="1:35" ht="16.5" customHeight="1" x14ac:dyDescent="0.3">
      <c r="A74" s="43" t="s">
        <v>265</v>
      </c>
      <c r="B74" s="65" t="s">
        <v>5</v>
      </c>
      <c r="C74" s="18" t="s">
        <v>11</v>
      </c>
      <c r="D74" s="18" t="s">
        <v>19</v>
      </c>
      <c r="E74" s="18" t="s">
        <v>266</v>
      </c>
      <c r="F74" s="20"/>
      <c r="G74" s="36">
        <v>37.4</v>
      </c>
      <c r="H74" s="36">
        <v>37.4</v>
      </c>
      <c r="I74" s="36">
        <v>37.4</v>
      </c>
    </row>
    <row r="75" spans="1:35" ht="24.75" customHeight="1" x14ac:dyDescent="0.3">
      <c r="A75" s="62" t="s">
        <v>56</v>
      </c>
      <c r="B75" s="65" t="s">
        <v>5</v>
      </c>
      <c r="C75" s="18" t="s">
        <v>11</v>
      </c>
      <c r="D75" s="18" t="s">
        <v>19</v>
      </c>
      <c r="E75" s="18" t="s">
        <v>266</v>
      </c>
      <c r="F75" s="20" t="s">
        <v>55</v>
      </c>
      <c r="G75" s="36">
        <v>37.4</v>
      </c>
      <c r="H75" s="36">
        <f>H74</f>
        <v>37.4</v>
      </c>
      <c r="I75" s="36">
        <v>37.4</v>
      </c>
    </row>
    <row r="76" spans="1:35" ht="24.75" customHeight="1" x14ac:dyDescent="0.3">
      <c r="A76" s="62"/>
      <c r="B76" s="65"/>
      <c r="C76" s="18"/>
      <c r="D76" s="18"/>
      <c r="E76" s="18"/>
      <c r="F76" s="20"/>
      <c r="G76" s="36"/>
      <c r="H76" s="36"/>
      <c r="I76" s="36"/>
    </row>
    <row r="77" spans="1:35" ht="14.4" customHeight="1" x14ac:dyDescent="0.3">
      <c r="A77" s="40" t="s">
        <v>20</v>
      </c>
      <c r="B77" s="64" t="s">
        <v>5</v>
      </c>
      <c r="C77" s="32" t="s">
        <v>12</v>
      </c>
      <c r="D77" s="42"/>
      <c r="E77" s="42"/>
      <c r="F77" s="20"/>
      <c r="G77" s="39">
        <f>G83+G91+G78</f>
        <v>5183.8999999999996</v>
      </c>
      <c r="H77" s="39">
        <f>H83+H91+H78</f>
        <v>5098.7</v>
      </c>
      <c r="I77" s="39">
        <f>I83+I91+I78</f>
        <v>6493.2999999999993</v>
      </c>
    </row>
    <row r="78" spans="1:35" ht="14.4" customHeight="1" x14ac:dyDescent="0.3">
      <c r="A78" s="40" t="s">
        <v>210</v>
      </c>
      <c r="B78" s="64" t="s">
        <v>5</v>
      </c>
      <c r="C78" s="32" t="s">
        <v>12</v>
      </c>
      <c r="D78" s="32" t="s">
        <v>23</v>
      </c>
      <c r="E78" s="42"/>
      <c r="F78" s="20"/>
      <c r="G78" s="39">
        <f>G79</f>
        <v>120.4</v>
      </c>
      <c r="H78" s="39">
        <f>H79</f>
        <v>120.4</v>
      </c>
      <c r="I78" s="39">
        <f>I79</f>
        <v>120.4</v>
      </c>
    </row>
    <row r="79" spans="1:35" ht="27" customHeight="1" x14ac:dyDescent="0.3">
      <c r="A79" s="43" t="s">
        <v>337</v>
      </c>
      <c r="B79" s="65" t="s">
        <v>5</v>
      </c>
      <c r="C79" s="18" t="s">
        <v>12</v>
      </c>
      <c r="D79" s="18" t="s">
        <v>23</v>
      </c>
      <c r="E79" s="18" t="s">
        <v>211</v>
      </c>
      <c r="F79" s="20"/>
      <c r="G79" s="67">
        <f>G81</f>
        <v>120.4</v>
      </c>
      <c r="H79" s="67">
        <f>H81</f>
        <v>120.4</v>
      </c>
      <c r="I79" s="67">
        <f>I81</f>
        <v>120.4</v>
      </c>
    </row>
    <row r="80" spans="1:35" ht="103.5" customHeight="1" x14ac:dyDescent="0.3">
      <c r="A80" s="68" t="s">
        <v>379</v>
      </c>
      <c r="B80" s="65" t="s">
        <v>5</v>
      </c>
      <c r="C80" s="18" t="s">
        <v>12</v>
      </c>
      <c r="D80" s="18" t="s">
        <v>23</v>
      </c>
      <c r="E80" s="18" t="s">
        <v>212</v>
      </c>
      <c r="F80" s="20"/>
      <c r="G80" s="67">
        <f t="shared" ref="G80:I81" si="5">G81</f>
        <v>120.4</v>
      </c>
      <c r="H80" s="67">
        <f t="shared" si="5"/>
        <v>120.4</v>
      </c>
      <c r="I80" s="67">
        <f t="shared" si="5"/>
        <v>120.4</v>
      </c>
    </row>
    <row r="81" spans="1:9" ht="111.75" customHeight="1" x14ac:dyDescent="0.3">
      <c r="A81" s="68" t="s">
        <v>380</v>
      </c>
      <c r="B81" s="65" t="s">
        <v>5</v>
      </c>
      <c r="C81" s="18" t="s">
        <v>12</v>
      </c>
      <c r="D81" s="18" t="s">
        <v>23</v>
      </c>
      <c r="E81" s="18" t="s">
        <v>213</v>
      </c>
      <c r="F81" s="20"/>
      <c r="G81" s="67">
        <f t="shared" si="5"/>
        <v>120.4</v>
      </c>
      <c r="H81" s="67">
        <f t="shared" si="5"/>
        <v>120.4</v>
      </c>
      <c r="I81" s="67">
        <f t="shared" si="5"/>
        <v>120.4</v>
      </c>
    </row>
    <row r="82" spans="1:9" ht="32.25" customHeight="1" x14ac:dyDescent="0.3">
      <c r="A82" s="43" t="s">
        <v>56</v>
      </c>
      <c r="B82" s="65" t="s">
        <v>5</v>
      </c>
      <c r="C82" s="18" t="s">
        <v>12</v>
      </c>
      <c r="D82" s="18" t="s">
        <v>23</v>
      </c>
      <c r="E82" s="18" t="s">
        <v>213</v>
      </c>
      <c r="F82" s="20" t="s">
        <v>55</v>
      </c>
      <c r="G82" s="67">
        <v>120.4</v>
      </c>
      <c r="H82" s="36">
        <v>120.4</v>
      </c>
      <c r="I82" s="36">
        <v>120.4</v>
      </c>
    </row>
    <row r="83" spans="1:9" ht="14.4" customHeight="1" x14ac:dyDescent="0.3">
      <c r="A83" s="40" t="s">
        <v>45</v>
      </c>
      <c r="B83" s="64" t="s">
        <v>5</v>
      </c>
      <c r="C83" s="32" t="s">
        <v>12</v>
      </c>
      <c r="D83" s="32" t="s">
        <v>19</v>
      </c>
      <c r="E83" s="52"/>
      <c r="F83" s="33"/>
      <c r="G83" s="21">
        <f t="shared" ref="G83:I84" si="6">G84</f>
        <v>4648.5</v>
      </c>
      <c r="H83" s="21">
        <f t="shared" si="6"/>
        <v>4563.3</v>
      </c>
      <c r="I83" s="21">
        <f t="shared" si="6"/>
        <v>5957.9</v>
      </c>
    </row>
    <row r="84" spans="1:9" ht="55.5" customHeight="1" x14ac:dyDescent="0.3">
      <c r="A84" s="98" t="s">
        <v>343</v>
      </c>
      <c r="B84" s="65" t="s">
        <v>5</v>
      </c>
      <c r="C84" s="18" t="s">
        <v>12</v>
      </c>
      <c r="D84" s="18" t="s">
        <v>19</v>
      </c>
      <c r="E84" s="42" t="s">
        <v>132</v>
      </c>
      <c r="F84" s="20"/>
      <c r="G84" s="36">
        <f t="shared" si="6"/>
        <v>4648.5</v>
      </c>
      <c r="H84" s="36">
        <f t="shared" si="6"/>
        <v>4563.3</v>
      </c>
      <c r="I84" s="36">
        <f t="shared" si="6"/>
        <v>5957.9</v>
      </c>
    </row>
    <row r="85" spans="1:9" ht="28.5" customHeight="1" x14ac:dyDescent="0.3">
      <c r="A85" s="60" t="s">
        <v>309</v>
      </c>
      <c r="B85" s="65" t="s">
        <v>5</v>
      </c>
      <c r="C85" s="18" t="s">
        <v>12</v>
      </c>
      <c r="D85" s="18" t="s">
        <v>19</v>
      </c>
      <c r="E85" s="42" t="s">
        <v>133</v>
      </c>
      <c r="F85" s="20"/>
      <c r="G85" s="36">
        <f t="shared" ref="G85:I87" si="7">G86</f>
        <v>4648.5</v>
      </c>
      <c r="H85" s="36">
        <f t="shared" si="7"/>
        <v>4563.3</v>
      </c>
      <c r="I85" s="36">
        <f t="shared" si="7"/>
        <v>5957.9</v>
      </c>
    </row>
    <row r="86" spans="1:9" ht="32.25" customHeight="1" x14ac:dyDescent="0.3">
      <c r="A86" s="60" t="s">
        <v>259</v>
      </c>
      <c r="B86" s="65" t="s">
        <v>5</v>
      </c>
      <c r="C86" s="18" t="s">
        <v>12</v>
      </c>
      <c r="D86" s="18" t="s">
        <v>19</v>
      </c>
      <c r="E86" s="42" t="s">
        <v>260</v>
      </c>
      <c r="F86" s="20"/>
      <c r="G86" s="36">
        <f>G87+G89</f>
        <v>4648.5</v>
      </c>
      <c r="H86" s="36">
        <f>H87+H89</f>
        <v>4563.3</v>
      </c>
      <c r="I86" s="36">
        <f>I87+I89</f>
        <v>5957.9</v>
      </c>
    </row>
    <row r="87" spans="1:9" ht="39.75" customHeight="1" x14ac:dyDescent="0.3">
      <c r="A87" s="49" t="s">
        <v>64</v>
      </c>
      <c r="B87" s="65" t="s">
        <v>5</v>
      </c>
      <c r="C87" s="18" t="s">
        <v>12</v>
      </c>
      <c r="D87" s="18" t="s">
        <v>19</v>
      </c>
      <c r="E87" s="42" t="s">
        <v>261</v>
      </c>
      <c r="F87" s="20"/>
      <c r="G87" s="36">
        <f t="shared" si="7"/>
        <v>2094</v>
      </c>
      <c r="H87" s="36">
        <f t="shared" si="7"/>
        <v>1047</v>
      </c>
      <c r="I87" s="36">
        <f t="shared" si="7"/>
        <v>1047</v>
      </c>
    </row>
    <row r="88" spans="1:9" ht="39.75" customHeight="1" x14ac:dyDescent="0.3">
      <c r="A88" s="62" t="s">
        <v>56</v>
      </c>
      <c r="B88" s="65" t="s">
        <v>5</v>
      </c>
      <c r="C88" s="18" t="s">
        <v>12</v>
      </c>
      <c r="D88" s="18" t="s">
        <v>19</v>
      </c>
      <c r="E88" s="42" t="s">
        <v>261</v>
      </c>
      <c r="F88" s="20" t="s">
        <v>55</v>
      </c>
      <c r="G88" s="36">
        <v>2094</v>
      </c>
      <c r="H88" s="36">
        <v>1047</v>
      </c>
      <c r="I88" s="36">
        <v>1047</v>
      </c>
    </row>
    <row r="89" spans="1:9" ht="92.25" customHeight="1" x14ac:dyDescent="0.3">
      <c r="A89" s="60" t="s">
        <v>310</v>
      </c>
      <c r="B89" s="65" t="s">
        <v>5</v>
      </c>
      <c r="C89" s="18" t="s">
        <v>12</v>
      </c>
      <c r="D89" s="18" t="s">
        <v>19</v>
      </c>
      <c r="E89" s="42" t="s">
        <v>237</v>
      </c>
      <c r="F89" s="20"/>
      <c r="G89" s="36">
        <f>G90</f>
        <v>2554.5</v>
      </c>
      <c r="H89" s="36">
        <f>H90</f>
        <v>3516.3</v>
      </c>
      <c r="I89" s="36">
        <f>I90</f>
        <v>4910.8999999999996</v>
      </c>
    </row>
    <row r="90" spans="1:9" ht="25.5" customHeight="1" x14ac:dyDescent="0.3">
      <c r="A90" s="49" t="s">
        <v>56</v>
      </c>
      <c r="B90" s="65" t="s">
        <v>5</v>
      </c>
      <c r="C90" s="18" t="s">
        <v>12</v>
      </c>
      <c r="D90" s="18" t="s">
        <v>19</v>
      </c>
      <c r="E90" s="42" t="s">
        <v>237</v>
      </c>
      <c r="F90" s="20" t="s">
        <v>55</v>
      </c>
      <c r="G90" s="36">
        <v>2554.5</v>
      </c>
      <c r="H90" s="36">
        <v>3516.3</v>
      </c>
      <c r="I90" s="36">
        <v>4910.8999999999996</v>
      </c>
    </row>
    <row r="91" spans="1:9" ht="18" customHeight="1" x14ac:dyDescent="0.3">
      <c r="A91" s="37" t="s">
        <v>40</v>
      </c>
      <c r="B91" s="38">
        <v>700</v>
      </c>
      <c r="C91" s="32" t="s">
        <v>12</v>
      </c>
      <c r="D91" s="32">
        <v>12</v>
      </c>
      <c r="E91" s="42"/>
      <c r="F91" s="20"/>
      <c r="G91" s="21">
        <f>G92</f>
        <v>415</v>
      </c>
      <c r="H91" s="21">
        <f>H92</f>
        <v>415</v>
      </c>
      <c r="I91" s="21">
        <f>I92</f>
        <v>415</v>
      </c>
    </row>
    <row r="92" spans="1:9" ht="30" customHeight="1" x14ac:dyDescent="0.3">
      <c r="A92" s="44" t="s">
        <v>318</v>
      </c>
      <c r="B92" s="41">
        <v>700</v>
      </c>
      <c r="C92" s="18" t="s">
        <v>12</v>
      </c>
      <c r="D92" s="18" t="s">
        <v>22</v>
      </c>
      <c r="E92" s="42" t="s">
        <v>135</v>
      </c>
      <c r="F92" s="20"/>
      <c r="G92" s="36">
        <f>G95+G97+G109+G106+G112+G100+G103</f>
        <v>415</v>
      </c>
      <c r="H92" s="36">
        <f>H95+H97+H109+H106+H112+H100+H103</f>
        <v>415</v>
      </c>
      <c r="I92" s="36">
        <f>I95+I97+I109+I106+I112+I100+I103</f>
        <v>415</v>
      </c>
    </row>
    <row r="93" spans="1:9" ht="29.25" customHeight="1" x14ac:dyDescent="0.3">
      <c r="A93" s="44" t="s">
        <v>330</v>
      </c>
      <c r="B93" s="41">
        <v>700</v>
      </c>
      <c r="C93" s="18" t="s">
        <v>12</v>
      </c>
      <c r="D93" s="18" t="s">
        <v>22</v>
      </c>
      <c r="E93" s="42" t="s">
        <v>289</v>
      </c>
      <c r="F93" s="20"/>
      <c r="G93" s="36">
        <f>G92</f>
        <v>415</v>
      </c>
      <c r="H93" s="36">
        <f>H92</f>
        <v>415</v>
      </c>
      <c r="I93" s="36">
        <f>I92</f>
        <v>415</v>
      </c>
    </row>
    <row r="94" spans="1:9" ht="17.25" customHeight="1" x14ac:dyDescent="0.3">
      <c r="A94" s="44" t="s">
        <v>134</v>
      </c>
      <c r="B94" s="41">
        <v>700</v>
      </c>
      <c r="C94" s="18" t="s">
        <v>12</v>
      </c>
      <c r="D94" s="18" t="s">
        <v>22</v>
      </c>
      <c r="E94" s="42" t="s">
        <v>290</v>
      </c>
      <c r="F94" s="20"/>
      <c r="G94" s="36">
        <f t="shared" ref="G94:I95" si="8">G95</f>
        <v>35</v>
      </c>
      <c r="H94" s="36">
        <f t="shared" si="8"/>
        <v>62</v>
      </c>
      <c r="I94" s="36">
        <f t="shared" si="8"/>
        <v>62</v>
      </c>
    </row>
    <row r="95" spans="1:9" ht="30.75" customHeight="1" x14ac:dyDescent="0.3">
      <c r="A95" s="44" t="s">
        <v>329</v>
      </c>
      <c r="B95" s="65" t="s">
        <v>5</v>
      </c>
      <c r="C95" s="18" t="s">
        <v>12</v>
      </c>
      <c r="D95" s="18" t="s">
        <v>22</v>
      </c>
      <c r="E95" s="42" t="s">
        <v>291</v>
      </c>
      <c r="F95" s="20"/>
      <c r="G95" s="36">
        <f t="shared" si="8"/>
        <v>35</v>
      </c>
      <c r="H95" s="36">
        <f t="shared" si="8"/>
        <v>62</v>
      </c>
      <c r="I95" s="36">
        <f t="shared" si="8"/>
        <v>62</v>
      </c>
    </row>
    <row r="96" spans="1:9" ht="35.25" customHeight="1" x14ac:dyDescent="0.3">
      <c r="A96" s="49" t="s">
        <v>56</v>
      </c>
      <c r="B96" s="65" t="s">
        <v>5</v>
      </c>
      <c r="C96" s="18" t="s">
        <v>12</v>
      </c>
      <c r="D96" s="18" t="s">
        <v>22</v>
      </c>
      <c r="E96" s="42" t="s">
        <v>291</v>
      </c>
      <c r="F96" s="20" t="s">
        <v>55</v>
      </c>
      <c r="G96" s="36">
        <v>35</v>
      </c>
      <c r="H96" s="36">
        <v>62</v>
      </c>
      <c r="I96" s="36">
        <v>62</v>
      </c>
    </row>
    <row r="97" spans="1:9" ht="28.5" customHeight="1" x14ac:dyDescent="0.3">
      <c r="A97" s="49" t="s">
        <v>136</v>
      </c>
      <c r="B97" s="65" t="s">
        <v>5</v>
      </c>
      <c r="C97" s="18" t="s">
        <v>12</v>
      </c>
      <c r="D97" s="18" t="s">
        <v>22</v>
      </c>
      <c r="E97" s="42" t="s">
        <v>292</v>
      </c>
      <c r="F97" s="20"/>
      <c r="G97" s="36">
        <f t="shared" ref="G97:I98" si="9">G98</f>
        <v>63.9</v>
      </c>
      <c r="H97" s="36">
        <f t="shared" si="9"/>
        <v>65</v>
      </c>
      <c r="I97" s="36">
        <f t="shared" si="9"/>
        <v>65</v>
      </c>
    </row>
    <row r="98" spans="1:9" ht="28.5" customHeight="1" x14ac:dyDescent="0.3">
      <c r="A98" s="44" t="s">
        <v>329</v>
      </c>
      <c r="B98" s="65" t="s">
        <v>5</v>
      </c>
      <c r="C98" s="18" t="s">
        <v>12</v>
      </c>
      <c r="D98" s="18" t="s">
        <v>22</v>
      </c>
      <c r="E98" s="42" t="s">
        <v>293</v>
      </c>
      <c r="F98" s="20"/>
      <c r="G98" s="36">
        <f t="shared" si="9"/>
        <v>63.9</v>
      </c>
      <c r="H98" s="36">
        <f t="shared" si="9"/>
        <v>65</v>
      </c>
      <c r="I98" s="36">
        <f t="shared" si="9"/>
        <v>65</v>
      </c>
    </row>
    <row r="99" spans="1:9" ht="28.5" customHeight="1" x14ac:dyDescent="0.3">
      <c r="A99" s="49" t="s">
        <v>56</v>
      </c>
      <c r="B99" s="65" t="s">
        <v>5</v>
      </c>
      <c r="C99" s="18" t="s">
        <v>12</v>
      </c>
      <c r="D99" s="18" t="s">
        <v>22</v>
      </c>
      <c r="E99" s="42" t="s">
        <v>293</v>
      </c>
      <c r="F99" s="20" t="s">
        <v>55</v>
      </c>
      <c r="G99" s="36">
        <v>63.9</v>
      </c>
      <c r="H99" s="36">
        <v>65</v>
      </c>
      <c r="I99" s="36">
        <v>65</v>
      </c>
    </row>
    <row r="100" spans="1:9" ht="60" customHeight="1" x14ac:dyDescent="0.3">
      <c r="A100" s="62" t="s">
        <v>269</v>
      </c>
      <c r="B100" s="65" t="s">
        <v>5</v>
      </c>
      <c r="C100" s="18" t="s">
        <v>12</v>
      </c>
      <c r="D100" s="18" t="s">
        <v>22</v>
      </c>
      <c r="E100" s="42" t="s">
        <v>294</v>
      </c>
      <c r="F100" s="20"/>
      <c r="G100" s="36">
        <f>G102</f>
        <v>50</v>
      </c>
      <c r="H100" s="36">
        <f>H102</f>
        <v>80</v>
      </c>
      <c r="I100" s="36">
        <f>I102</f>
        <v>80</v>
      </c>
    </row>
    <row r="101" spans="1:9" ht="32.25" customHeight="1" x14ac:dyDescent="0.3">
      <c r="A101" s="44" t="s">
        <v>384</v>
      </c>
      <c r="B101" s="65" t="s">
        <v>5</v>
      </c>
      <c r="C101" s="18" t="s">
        <v>12</v>
      </c>
      <c r="D101" s="18" t="s">
        <v>22</v>
      </c>
      <c r="E101" s="42" t="s">
        <v>295</v>
      </c>
      <c r="F101" s="20"/>
      <c r="G101" s="36">
        <f>G102</f>
        <v>50</v>
      </c>
      <c r="H101" s="36">
        <f>H102</f>
        <v>80</v>
      </c>
      <c r="I101" s="36">
        <f>I102</f>
        <v>80</v>
      </c>
    </row>
    <row r="102" spans="1:9" ht="28.5" customHeight="1" x14ac:dyDescent="0.3">
      <c r="A102" s="49" t="s">
        <v>56</v>
      </c>
      <c r="B102" s="65" t="s">
        <v>5</v>
      </c>
      <c r="C102" s="18" t="s">
        <v>12</v>
      </c>
      <c r="D102" s="18" t="s">
        <v>22</v>
      </c>
      <c r="E102" s="42" t="s">
        <v>295</v>
      </c>
      <c r="F102" s="20" t="s">
        <v>55</v>
      </c>
      <c r="G102" s="36">
        <v>50</v>
      </c>
      <c r="H102" s="36">
        <v>80</v>
      </c>
      <c r="I102" s="36">
        <v>80</v>
      </c>
    </row>
    <row r="103" spans="1:9" ht="36" customHeight="1" x14ac:dyDescent="0.3">
      <c r="A103" s="62" t="s">
        <v>375</v>
      </c>
      <c r="B103" s="65" t="s">
        <v>5</v>
      </c>
      <c r="C103" s="18" t="s">
        <v>12</v>
      </c>
      <c r="D103" s="18" t="s">
        <v>22</v>
      </c>
      <c r="E103" s="42" t="s">
        <v>296</v>
      </c>
      <c r="F103" s="20"/>
      <c r="G103" s="36">
        <f>G105</f>
        <v>5</v>
      </c>
      <c r="H103" s="36">
        <f>H105</f>
        <v>5</v>
      </c>
      <c r="I103" s="36">
        <f>I105</f>
        <v>5</v>
      </c>
    </row>
    <row r="104" spans="1:9" ht="36" customHeight="1" x14ac:dyDescent="0.3">
      <c r="A104" s="44" t="s">
        <v>329</v>
      </c>
      <c r="B104" s="65" t="s">
        <v>5</v>
      </c>
      <c r="C104" s="18" t="s">
        <v>12</v>
      </c>
      <c r="D104" s="18" t="s">
        <v>22</v>
      </c>
      <c r="E104" s="42" t="s">
        <v>297</v>
      </c>
      <c r="F104" s="20"/>
      <c r="G104" s="36">
        <f>G105</f>
        <v>5</v>
      </c>
      <c r="H104" s="36">
        <f>H105</f>
        <v>5</v>
      </c>
      <c r="I104" s="36">
        <f>I105</f>
        <v>5</v>
      </c>
    </row>
    <row r="105" spans="1:9" ht="28.5" customHeight="1" x14ac:dyDescent="0.3">
      <c r="A105" s="49" t="s">
        <v>56</v>
      </c>
      <c r="B105" s="65" t="s">
        <v>5</v>
      </c>
      <c r="C105" s="18" t="s">
        <v>12</v>
      </c>
      <c r="D105" s="18" t="s">
        <v>22</v>
      </c>
      <c r="E105" s="42" t="s">
        <v>297</v>
      </c>
      <c r="F105" s="20" t="s">
        <v>55</v>
      </c>
      <c r="G105" s="36">
        <v>5</v>
      </c>
      <c r="H105" s="36">
        <v>5</v>
      </c>
      <c r="I105" s="36">
        <v>5</v>
      </c>
    </row>
    <row r="106" spans="1:9" ht="47.25" customHeight="1" x14ac:dyDescent="0.3">
      <c r="A106" s="49" t="s">
        <v>137</v>
      </c>
      <c r="B106" s="65" t="s">
        <v>5</v>
      </c>
      <c r="C106" s="18" t="s">
        <v>12</v>
      </c>
      <c r="D106" s="18" t="s">
        <v>22</v>
      </c>
      <c r="E106" s="42" t="s">
        <v>298</v>
      </c>
      <c r="F106" s="20"/>
      <c r="G106" s="36">
        <f t="shared" ref="G106:I107" si="10">G107</f>
        <v>55</v>
      </c>
      <c r="H106" s="36">
        <f t="shared" si="10"/>
        <v>85</v>
      </c>
      <c r="I106" s="36">
        <f t="shared" si="10"/>
        <v>85</v>
      </c>
    </row>
    <row r="107" spans="1:9" ht="38.25" customHeight="1" x14ac:dyDescent="0.3">
      <c r="A107" s="44" t="s">
        <v>329</v>
      </c>
      <c r="B107" s="65" t="s">
        <v>5</v>
      </c>
      <c r="C107" s="18" t="s">
        <v>12</v>
      </c>
      <c r="D107" s="18" t="s">
        <v>22</v>
      </c>
      <c r="E107" s="42" t="s">
        <v>299</v>
      </c>
      <c r="F107" s="20"/>
      <c r="G107" s="36">
        <f t="shared" si="10"/>
        <v>55</v>
      </c>
      <c r="H107" s="36">
        <f t="shared" si="10"/>
        <v>85</v>
      </c>
      <c r="I107" s="36">
        <f t="shared" si="10"/>
        <v>85</v>
      </c>
    </row>
    <row r="108" spans="1:9" ht="30.75" customHeight="1" x14ac:dyDescent="0.3">
      <c r="A108" s="49" t="s">
        <v>56</v>
      </c>
      <c r="B108" s="65" t="s">
        <v>5</v>
      </c>
      <c r="C108" s="18" t="s">
        <v>12</v>
      </c>
      <c r="D108" s="18" t="s">
        <v>22</v>
      </c>
      <c r="E108" s="42" t="s">
        <v>299</v>
      </c>
      <c r="F108" s="20" t="s">
        <v>55</v>
      </c>
      <c r="G108" s="36">
        <v>55</v>
      </c>
      <c r="H108" s="36">
        <v>85</v>
      </c>
      <c r="I108" s="36">
        <v>85</v>
      </c>
    </row>
    <row r="109" spans="1:9" ht="54.75" customHeight="1" x14ac:dyDescent="0.3">
      <c r="A109" s="49" t="s">
        <v>138</v>
      </c>
      <c r="B109" s="65" t="s">
        <v>5</v>
      </c>
      <c r="C109" s="18" t="s">
        <v>12</v>
      </c>
      <c r="D109" s="18" t="s">
        <v>22</v>
      </c>
      <c r="E109" s="42" t="s">
        <v>300</v>
      </c>
      <c r="F109" s="20"/>
      <c r="G109" s="36">
        <f t="shared" ref="G109:I110" si="11">G110</f>
        <v>145.69999999999999</v>
      </c>
      <c r="H109" s="36">
        <f t="shared" si="11"/>
        <v>57.6</v>
      </c>
      <c r="I109" s="36">
        <f t="shared" si="11"/>
        <v>57.6</v>
      </c>
    </row>
    <row r="110" spans="1:9" ht="34.5" customHeight="1" x14ac:dyDescent="0.3">
      <c r="A110" s="44" t="s">
        <v>329</v>
      </c>
      <c r="B110" s="65" t="s">
        <v>5</v>
      </c>
      <c r="C110" s="18" t="s">
        <v>12</v>
      </c>
      <c r="D110" s="18" t="s">
        <v>22</v>
      </c>
      <c r="E110" s="42" t="s">
        <v>301</v>
      </c>
      <c r="F110" s="20"/>
      <c r="G110" s="36">
        <f t="shared" si="11"/>
        <v>145.69999999999999</v>
      </c>
      <c r="H110" s="36">
        <f t="shared" si="11"/>
        <v>57.6</v>
      </c>
      <c r="I110" s="36">
        <f t="shared" si="11"/>
        <v>57.6</v>
      </c>
    </row>
    <row r="111" spans="1:9" ht="30.75" customHeight="1" x14ac:dyDescent="0.3">
      <c r="A111" s="49" t="s">
        <v>56</v>
      </c>
      <c r="B111" s="65" t="s">
        <v>5</v>
      </c>
      <c r="C111" s="18" t="s">
        <v>12</v>
      </c>
      <c r="D111" s="18" t="s">
        <v>22</v>
      </c>
      <c r="E111" s="42" t="s">
        <v>301</v>
      </c>
      <c r="F111" s="20" t="s">
        <v>55</v>
      </c>
      <c r="G111" s="36">
        <v>145.69999999999999</v>
      </c>
      <c r="H111" s="36">
        <v>57.6</v>
      </c>
      <c r="I111" s="36">
        <v>57.6</v>
      </c>
    </row>
    <row r="112" spans="1:9" ht="32.25" customHeight="1" x14ac:dyDescent="0.3">
      <c r="A112" s="62" t="s">
        <v>219</v>
      </c>
      <c r="B112" s="65" t="s">
        <v>5</v>
      </c>
      <c r="C112" s="18" t="s">
        <v>12</v>
      </c>
      <c r="D112" s="18" t="s">
        <v>22</v>
      </c>
      <c r="E112" s="42" t="s">
        <v>406</v>
      </c>
      <c r="F112" s="20"/>
      <c r="G112" s="36">
        <f>G114</f>
        <v>60.4</v>
      </c>
      <c r="H112" s="36">
        <f>H114</f>
        <v>60.4</v>
      </c>
      <c r="I112" s="36">
        <f>I114</f>
        <v>60.4</v>
      </c>
    </row>
    <row r="113" spans="1:9" ht="32.25" customHeight="1" x14ac:dyDescent="0.3">
      <c r="A113" s="44" t="s">
        <v>328</v>
      </c>
      <c r="B113" s="65" t="s">
        <v>5</v>
      </c>
      <c r="C113" s="18" t="s">
        <v>12</v>
      </c>
      <c r="D113" s="18" t="s">
        <v>22</v>
      </c>
      <c r="E113" s="42" t="s">
        <v>302</v>
      </c>
      <c r="F113" s="20"/>
      <c r="G113" s="36">
        <f>G114</f>
        <v>60.4</v>
      </c>
      <c r="H113" s="36">
        <f>H114</f>
        <v>60.4</v>
      </c>
      <c r="I113" s="36">
        <f>I114</f>
        <v>60.4</v>
      </c>
    </row>
    <row r="114" spans="1:9" ht="36" customHeight="1" x14ac:dyDescent="0.3">
      <c r="A114" s="49" t="s">
        <v>56</v>
      </c>
      <c r="B114" s="65" t="s">
        <v>5</v>
      </c>
      <c r="C114" s="18" t="s">
        <v>12</v>
      </c>
      <c r="D114" s="18" t="s">
        <v>22</v>
      </c>
      <c r="E114" s="42" t="s">
        <v>302</v>
      </c>
      <c r="F114" s="20" t="s">
        <v>55</v>
      </c>
      <c r="G114" s="36">
        <v>60.4</v>
      </c>
      <c r="H114" s="36">
        <v>60.4</v>
      </c>
      <c r="I114" s="36">
        <v>60.4</v>
      </c>
    </row>
    <row r="115" spans="1:9" ht="16.5" customHeight="1" x14ac:dyDescent="0.3">
      <c r="A115" s="57" t="s">
        <v>190</v>
      </c>
      <c r="B115" s="64" t="s">
        <v>5</v>
      </c>
      <c r="C115" s="32" t="s">
        <v>23</v>
      </c>
      <c r="D115" s="32"/>
      <c r="E115" s="42"/>
      <c r="F115" s="20"/>
      <c r="G115" s="21">
        <f t="shared" ref="G115:I116" si="12">G116</f>
        <v>583.20000000000005</v>
      </c>
      <c r="H115" s="21">
        <f t="shared" si="12"/>
        <v>583.20000000000005</v>
      </c>
      <c r="I115" s="21">
        <f t="shared" si="12"/>
        <v>583.20000000000005</v>
      </c>
    </row>
    <row r="116" spans="1:9" ht="18.75" customHeight="1" x14ac:dyDescent="0.3">
      <c r="A116" s="69" t="s">
        <v>191</v>
      </c>
      <c r="B116" s="64" t="s">
        <v>5</v>
      </c>
      <c r="C116" s="32" t="s">
        <v>23</v>
      </c>
      <c r="D116" s="32" t="s">
        <v>7</v>
      </c>
      <c r="E116" s="42"/>
      <c r="F116" s="20"/>
      <c r="G116" s="21">
        <f t="shared" si="12"/>
        <v>583.20000000000005</v>
      </c>
      <c r="H116" s="21">
        <f t="shared" si="12"/>
        <v>583.20000000000005</v>
      </c>
      <c r="I116" s="21">
        <f t="shared" si="12"/>
        <v>583.20000000000005</v>
      </c>
    </row>
    <row r="117" spans="1:9" ht="34.5" customHeight="1" x14ac:dyDescent="0.3">
      <c r="A117" s="62" t="s">
        <v>327</v>
      </c>
      <c r="B117" s="65" t="s">
        <v>5</v>
      </c>
      <c r="C117" s="18" t="s">
        <v>23</v>
      </c>
      <c r="D117" s="18" t="s">
        <v>7</v>
      </c>
      <c r="E117" s="18" t="s">
        <v>192</v>
      </c>
      <c r="F117" s="20"/>
      <c r="G117" s="36">
        <f>G118+G121</f>
        <v>583.20000000000005</v>
      </c>
      <c r="H117" s="36">
        <f>H118+H121</f>
        <v>583.20000000000005</v>
      </c>
      <c r="I117" s="36">
        <f>I118+I121</f>
        <v>583.20000000000005</v>
      </c>
    </row>
    <row r="118" spans="1:9" ht="33" customHeight="1" x14ac:dyDescent="0.3">
      <c r="A118" s="62" t="s">
        <v>193</v>
      </c>
      <c r="B118" s="65" t="s">
        <v>5</v>
      </c>
      <c r="C118" s="18" t="s">
        <v>23</v>
      </c>
      <c r="D118" s="18" t="s">
        <v>7</v>
      </c>
      <c r="E118" s="18" t="s">
        <v>194</v>
      </c>
      <c r="F118" s="20"/>
      <c r="G118" s="36">
        <f t="shared" ref="G118:I119" si="13">G119</f>
        <v>100</v>
      </c>
      <c r="H118" s="36">
        <f t="shared" si="13"/>
        <v>100</v>
      </c>
      <c r="I118" s="36">
        <f t="shared" si="13"/>
        <v>100</v>
      </c>
    </row>
    <row r="119" spans="1:9" ht="35.25" customHeight="1" x14ac:dyDescent="0.3">
      <c r="A119" s="62" t="s">
        <v>326</v>
      </c>
      <c r="B119" s="65" t="s">
        <v>5</v>
      </c>
      <c r="C119" s="18" t="s">
        <v>23</v>
      </c>
      <c r="D119" s="18" t="s">
        <v>7</v>
      </c>
      <c r="E119" s="18" t="s">
        <v>195</v>
      </c>
      <c r="F119" s="20"/>
      <c r="G119" s="36">
        <f t="shared" si="13"/>
        <v>100</v>
      </c>
      <c r="H119" s="36">
        <f t="shared" si="13"/>
        <v>100</v>
      </c>
      <c r="I119" s="36">
        <f t="shared" si="13"/>
        <v>100</v>
      </c>
    </row>
    <row r="120" spans="1:9" ht="28.5" customHeight="1" x14ac:dyDescent="0.3">
      <c r="A120" s="62" t="s">
        <v>56</v>
      </c>
      <c r="B120" s="65" t="s">
        <v>5</v>
      </c>
      <c r="C120" s="18" t="s">
        <v>23</v>
      </c>
      <c r="D120" s="18" t="s">
        <v>7</v>
      </c>
      <c r="E120" s="18" t="s">
        <v>195</v>
      </c>
      <c r="F120" s="20" t="s">
        <v>55</v>
      </c>
      <c r="G120" s="36">
        <v>100</v>
      </c>
      <c r="H120" s="36">
        <v>100</v>
      </c>
      <c r="I120" s="36">
        <v>100</v>
      </c>
    </row>
    <row r="121" spans="1:9" ht="29.25" customHeight="1" x14ac:dyDescent="0.3">
      <c r="A121" s="62" t="s">
        <v>197</v>
      </c>
      <c r="B121" s="65" t="s">
        <v>5</v>
      </c>
      <c r="C121" s="18" t="s">
        <v>23</v>
      </c>
      <c r="D121" s="18" t="s">
        <v>7</v>
      </c>
      <c r="E121" s="18" t="s">
        <v>202</v>
      </c>
      <c r="F121" s="20"/>
      <c r="G121" s="36">
        <f t="shared" ref="G121:I122" si="14">G122</f>
        <v>483.2</v>
      </c>
      <c r="H121" s="36">
        <f t="shared" si="14"/>
        <v>483.2</v>
      </c>
      <c r="I121" s="36">
        <f t="shared" si="14"/>
        <v>483.2</v>
      </c>
    </row>
    <row r="122" spans="1:9" ht="38.25" customHeight="1" x14ac:dyDescent="0.3">
      <c r="A122" s="62" t="s">
        <v>326</v>
      </c>
      <c r="B122" s="65" t="s">
        <v>5</v>
      </c>
      <c r="C122" s="18" t="s">
        <v>23</v>
      </c>
      <c r="D122" s="18" t="s">
        <v>7</v>
      </c>
      <c r="E122" s="18" t="s">
        <v>196</v>
      </c>
      <c r="F122" s="20"/>
      <c r="G122" s="36">
        <f t="shared" si="14"/>
        <v>483.2</v>
      </c>
      <c r="H122" s="36">
        <f t="shared" si="14"/>
        <v>483.2</v>
      </c>
      <c r="I122" s="36">
        <f t="shared" si="14"/>
        <v>483.2</v>
      </c>
    </row>
    <row r="123" spans="1:9" ht="27" customHeight="1" x14ac:dyDescent="0.3">
      <c r="A123" s="62" t="s">
        <v>56</v>
      </c>
      <c r="B123" s="65" t="s">
        <v>5</v>
      </c>
      <c r="C123" s="18" t="s">
        <v>23</v>
      </c>
      <c r="D123" s="18" t="s">
        <v>7</v>
      </c>
      <c r="E123" s="18" t="s">
        <v>196</v>
      </c>
      <c r="F123" s="20" t="s">
        <v>55</v>
      </c>
      <c r="G123" s="36">
        <v>483.2</v>
      </c>
      <c r="H123" s="36">
        <v>483.2</v>
      </c>
      <c r="I123" s="36">
        <v>483.2</v>
      </c>
    </row>
    <row r="124" spans="1:9" ht="27" customHeight="1" x14ac:dyDescent="0.3">
      <c r="A124" s="99" t="s">
        <v>409</v>
      </c>
      <c r="B124" s="100" t="s">
        <v>5</v>
      </c>
      <c r="C124" s="101" t="s">
        <v>24</v>
      </c>
      <c r="D124" s="101"/>
      <c r="E124" s="101"/>
      <c r="F124" s="102"/>
      <c r="G124" s="103">
        <f t="shared" ref="G124:I125" si="15">G125</f>
        <v>2460.3000000000002</v>
      </c>
      <c r="H124" s="103">
        <f t="shared" si="15"/>
        <v>0</v>
      </c>
      <c r="I124" s="103">
        <f t="shared" si="15"/>
        <v>0</v>
      </c>
    </row>
    <row r="125" spans="1:9" ht="27" customHeight="1" x14ac:dyDescent="0.3">
      <c r="A125" s="99" t="s">
        <v>410</v>
      </c>
      <c r="B125" s="100" t="s">
        <v>5</v>
      </c>
      <c r="C125" s="101" t="s">
        <v>24</v>
      </c>
      <c r="D125" s="101" t="s">
        <v>23</v>
      </c>
      <c r="E125" s="101"/>
      <c r="F125" s="102"/>
      <c r="G125" s="103">
        <f t="shared" si="15"/>
        <v>2460.3000000000002</v>
      </c>
      <c r="H125" s="103">
        <f t="shared" si="15"/>
        <v>0</v>
      </c>
      <c r="I125" s="103">
        <f t="shared" si="15"/>
        <v>0</v>
      </c>
    </row>
    <row r="126" spans="1:9" ht="35.25" customHeight="1" x14ac:dyDescent="0.3">
      <c r="A126" s="93" t="s">
        <v>411</v>
      </c>
      <c r="B126" s="104" t="s">
        <v>5</v>
      </c>
      <c r="C126" s="105" t="s">
        <v>24</v>
      </c>
      <c r="D126" s="105" t="s">
        <v>23</v>
      </c>
      <c r="E126" s="106" t="s">
        <v>412</v>
      </c>
      <c r="F126" s="96"/>
      <c r="G126" s="11">
        <f t="shared" ref="G126:I128" si="16">G127</f>
        <v>2460.3000000000002</v>
      </c>
      <c r="H126" s="11">
        <f t="shared" si="16"/>
        <v>0</v>
      </c>
      <c r="I126" s="11">
        <f t="shared" si="16"/>
        <v>0</v>
      </c>
    </row>
    <row r="127" spans="1:9" ht="57.75" customHeight="1" x14ac:dyDescent="0.3">
      <c r="A127" s="107" t="s">
        <v>413</v>
      </c>
      <c r="B127" s="104" t="s">
        <v>5</v>
      </c>
      <c r="C127" s="105" t="s">
        <v>24</v>
      </c>
      <c r="D127" s="105" t="s">
        <v>23</v>
      </c>
      <c r="E127" s="106" t="s">
        <v>414</v>
      </c>
      <c r="F127" s="96"/>
      <c r="G127" s="11">
        <f t="shared" si="16"/>
        <v>2460.3000000000002</v>
      </c>
      <c r="H127" s="11">
        <f t="shared" si="16"/>
        <v>0</v>
      </c>
      <c r="I127" s="11">
        <f t="shared" si="16"/>
        <v>0</v>
      </c>
    </row>
    <row r="128" spans="1:9" ht="42.75" customHeight="1" x14ac:dyDescent="0.3">
      <c r="A128" s="107" t="s">
        <v>415</v>
      </c>
      <c r="B128" s="104" t="s">
        <v>5</v>
      </c>
      <c r="C128" s="105" t="s">
        <v>24</v>
      </c>
      <c r="D128" s="105" t="s">
        <v>23</v>
      </c>
      <c r="E128" s="106" t="s">
        <v>416</v>
      </c>
      <c r="F128" s="96"/>
      <c r="G128" s="11">
        <f t="shared" si="16"/>
        <v>2460.3000000000002</v>
      </c>
      <c r="H128" s="11">
        <f t="shared" si="16"/>
        <v>0</v>
      </c>
      <c r="I128" s="11">
        <f t="shared" si="16"/>
        <v>0</v>
      </c>
    </row>
    <row r="129" spans="1:9" ht="33" customHeight="1" x14ac:dyDescent="0.3">
      <c r="A129" s="93" t="s">
        <v>56</v>
      </c>
      <c r="B129" s="104" t="s">
        <v>5</v>
      </c>
      <c r="C129" s="105" t="s">
        <v>24</v>
      </c>
      <c r="D129" s="105" t="s">
        <v>23</v>
      </c>
      <c r="E129" s="106" t="s">
        <v>416</v>
      </c>
      <c r="F129" s="96" t="s">
        <v>55</v>
      </c>
      <c r="G129" s="11">
        <v>2460.3000000000002</v>
      </c>
      <c r="H129" s="36">
        <v>0</v>
      </c>
      <c r="I129" s="36">
        <v>0</v>
      </c>
    </row>
    <row r="130" spans="1:9" ht="14.4" customHeight="1" x14ac:dyDescent="0.3">
      <c r="A130" s="37" t="s">
        <v>25</v>
      </c>
      <c r="B130" s="111">
        <v>700</v>
      </c>
      <c r="C130" s="101" t="s">
        <v>18</v>
      </c>
      <c r="D130" s="101"/>
      <c r="E130" s="112"/>
      <c r="F130" s="96"/>
      <c r="G130" s="113">
        <f>G158+G131+G226+G244+G198</f>
        <v>126808.9</v>
      </c>
      <c r="H130" s="113">
        <f>H158+H131+H226+H244+H198</f>
        <v>107024.69999999997</v>
      </c>
      <c r="I130" s="39">
        <f>I158+I131+I226+I244+I198</f>
        <v>106392.49999999997</v>
      </c>
    </row>
    <row r="131" spans="1:9" ht="14.4" customHeight="1" x14ac:dyDescent="0.3">
      <c r="A131" s="40" t="s">
        <v>34</v>
      </c>
      <c r="B131" s="114">
        <v>700</v>
      </c>
      <c r="C131" s="101" t="s">
        <v>18</v>
      </c>
      <c r="D131" s="101" t="s">
        <v>7</v>
      </c>
      <c r="E131" s="105"/>
      <c r="F131" s="96"/>
      <c r="G131" s="113">
        <f>G132+G156</f>
        <v>36577.600000000006</v>
      </c>
      <c r="H131" s="113">
        <f t="shared" ref="G131:I132" si="17">H132</f>
        <v>28891.399999999998</v>
      </c>
      <c r="I131" s="39">
        <f t="shared" si="17"/>
        <v>28891.399999999998</v>
      </c>
    </row>
    <row r="132" spans="1:9" ht="34.5" customHeight="1" x14ac:dyDescent="0.3">
      <c r="A132" s="44" t="s">
        <v>344</v>
      </c>
      <c r="B132" s="110">
        <v>700</v>
      </c>
      <c r="C132" s="105" t="s">
        <v>18</v>
      </c>
      <c r="D132" s="105" t="s">
        <v>7</v>
      </c>
      <c r="E132" s="105" t="s">
        <v>161</v>
      </c>
      <c r="F132" s="96"/>
      <c r="G132" s="115">
        <f t="shared" si="17"/>
        <v>36538.600000000006</v>
      </c>
      <c r="H132" s="115">
        <f t="shared" si="17"/>
        <v>28891.399999999998</v>
      </c>
      <c r="I132" s="67">
        <f t="shared" si="17"/>
        <v>28891.399999999998</v>
      </c>
    </row>
    <row r="133" spans="1:9" ht="26.25" customHeight="1" x14ac:dyDescent="0.3">
      <c r="A133" s="44" t="s">
        <v>78</v>
      </c>
      <c r="B133" s="110">
        <v>700</v>
      </c>
      <c r="C133" s="105" t="s">
        <v>18</v>
      </c>
      <c r="D133" s="105" t="s">
        <v>7</v>
      </c>
      <c r="E133" s="105" t="s">
        <v>160</v>
      </c>
      <c r="F133" s="96"/>
      <c r="G133" s="115">
        <f>G135+G141+G143+G147+G139+G145+G151+G153+G150</f>
        <v>36538.600000000006</v>
      </c>
      <c r="H133" s="115">
        <f>H135+H141+H143+H147+H139+H145+H151+H153</f>
        <v>28891.399999999998</v>
      </c>
      <c r="I133" s="67">
        <f>I135+I141+I143+I147+I139+I145+I151+I153</f>
        <v>28891.399999999998</v>
      </c>
    </row>
    <row r="134" spans="1:9" ht="22.5" customHeight="1" x14ac:dyDescent="0.3">
      <c r="A134" s="60" t="s">
        <v>162</v>
      </c>
      <c r="B134" s="110">
        <v>700</v>
      </c>
      <c r="C134" s="105" t="s">
        <v>18</v>
      </c>
      <c r="D134" s="105" t="s">
        <v>7</v>
      </c>
      <c r="E134" s="105" t="s">
        <v>166</v>
      </c>
      <c r="F134" s="96"/>
      <c r="G134" s="115">
        <f>G133</f>
        <v>36538.600000000006</v>
      </c>
      <c r="H134" s="115">
        <f>H133</f>
        <v>28891.399999999998</v>
      </c>
      <c r="I134" s="67">
        <f>I133</f>
        <v>28891.399999999998</v>
      </c>
    </row>
    <row r="135" spans="1:9" ht="29.25" customHeight="1" x14ac:dyDescent="0.3">
      <c r="A135" s="60" t="s">
        <v>80</v>
      </c>
      <c r="B135" s="41">
        <v>700</v>
      </c>
      <c r="C135" s="18" t="s">
        <v>18</v>
      </c>
      <c r="D135" s="18" t="s">
        <v>7</v>
      </c>
      <c r="E135" s="18" t="s">
        <v>163</v>
      </c>
      <c r="F135" s="20"/>
      <c r="G135" s="67">
        <f>G136</f>
        <v>13723.6</v>
      </c>
      <c r="H135" s="67">
        <f>H136</f>
        <v>9039.8000000000011</v>
      </c>
      <c r="I135" s="67">
        <f>I136</f>
        <v>9039.8000000000011</v>
      </c>
    </row>
    <row r="136" spans="1:9" ht="18" customHeight="1" x14ac:dyDescent="0.3">
      <c r="A136" s="62" t="s">
        <v>82</v>
      </c>
      <c r="B136" s="41">
        <v>700</v>
      </c>
      <c r="C136" s="18" t="s">
        <v>18</v>
      </c>
      <c r="D136" s="18" t="s">
        <v>7</v>
      </c>
      <c r="E136" s="18" t="s">
        <v>164</v>
      </c>
      <c r="F136" s="20"/>
      <c r="G136" s="36">
        <f>G137+G138</f>
        <v>13723.6</v>
      </c>
      <c r="H136" s="36">
        <f>H137+H138</f>
        <v>9039.8000000000011</v>
      </c>
      <c r="I136" s="36">
        <f>I137+I138</f>
        <v>9039.8000000000011</v>
      </c>
    </row>
    <row r="137" spans="1:9" ht="30" customHeight="1" x14ac:dyDescent="0.3">
      <c r="A137" s="49" t="s">
        <v>84</v>
      </c>
      <c r="B137" s="41">
        <v>700</v>
      </c>
      <c r="C137" s="18" t="s">
        <v>18</v>
      </c>
      <c r="D137" s="18" t="s">
        <v>7</v>
      </c>
      <c r="E137" s="18" t="s">
        <v>164</v>
      </c>
      <c r="F137" s="20" t="s">
        <v>83</v>
      </c>
      <c r="G137" s="36">
        <v>552.70000000000005</v>
      </c>
      <c r="H137" s="36">
        <v>552.70000000000005</v>
      </c>
      <c r="I137" s="36">
        <v>552.70000000000005</v>
      </c>
    </row>
    <row r="138" spans="1:9" ht="14.4" customHeight="1" x14ac:dyDescent="0.3">
      <c r="A138" s="48" t="s">
        <v>81</v>
      </c>
      <c r="B138" s="41">
        <v>700</v>
      </c>
      <c r="C138" s="18" t="s">
        <v>18</v>
      </c>
      <c r="D138" s="18" t="s">
        <v>7</v>
      </c>
      <c r="E138" s="18" t="s">
        <v>164</v>
      </c>
      <c r="F138" s="20" t="s">
        <v>79</v>
      </c>
      <c r="G138" s="67">
        <v>13170.9</v>
      </c>
      <c r="H138" s="67">
        <v>8487.1</v>
      </c>
      <c r="I138" s="67">
        <v>8487.1</v>
      </c>
    </row>
    <row r="139" spans="1:9" ht="24" customHeight="1" x14ac:dyDescent="0.3">
      <c r="A139" s="71" t="s">
        <v>113</v>
      </c>
      <c r="B139" s="41">
        <v>700</v>
      </c>
      <c r="C139" s="18" t="s">
        <v>18</v>
      </c>
      <c r="D139" s="18" t="s">
        <v>7</v>
      </c>
      <c r="E139" s="19" t="s">
        <v>165</v>
      </c>
      <c r="F139" s="20"/>
      <c r="G139" s="67">
        <f>G140</f>
        <v>48</v>
      </c>
      <c r="H139" s="67">
        <f>H140</f>
        <v>48</v>
      </c>
      <c r="I139" s="67">
        <f>I140</f>
        <v>48</v>
      </c>
    </row>
    <row r="140" spans="1:9" ht="14.4" customHeight="1" x14ac:dyDescent="0.3">
      <c r="A140" s="48" t="s">
        <v>81</v>
      </c>
      <c r="B140" s="41">
        <v>700</v>
      </c>
      <c r="C140" s="18" t="s">
        <v>18</v>
      </c>
      <c r="D140" s="18" t="s">
        <v>7</v>
      </c>
      <c r="E140" s="19" t="s">
        <v>165</v>
      </c>
      <c r="F140" s="20" t="s">
        <v>79</v>
      </c>
      <c r="G140" s="67">
        <v>48</v>
      </c>
      <c r="H140" s="67">
        <v>48</v>
      </c>
      <c r="I140" s="67">
        <v>48</v>
      </c>
    </row>
    <row r="141" spans="1:9" ht="185.25" customHeight="1" x14ac:dyDescent="0.3">
      <c r="A141" s="107" t="s">
        <v>286</v>
      </c>
      <c r="B141" s="110">
        <v>700</v>
      </c>
      <c r="C141" s="105" t="s">
        <v>18</v>
      </c>
      <c r="D141" s="105" t="s">
        <v>7</v>
      </c>
      <c r="E141" s="105" t="s">
        <v>167</v>
      </c>
      <c r="F141" s="96"/>
      <c r="G141" s="11">
        <f>G142</f>
        <v>16584.8</v>
      </c>
      <c r="H141" s="11">
        <f>H142</f>
        <v>14726.3</v>
      </c>
      <c r="I141" s="11">
        <f>I142</f>
        <v>14726.3</v>
      </c>
    </row>
    <row r="142" spans="1:9" ht="14.4" customHeight="1" x14ac:dyDescent="0.3">
      <c r="A142" s="109" t="s">
        <v>81</v>
      </c>
      <c r="B142" s="110">
        <v>700</v>
      </c>
      <c r="C142" s="105" t="s">
        <v>18</v>
      </c>
      <c r="D142" s="105" t="s">
        <v>7</v>
      </c>
      <c r="E142" s="105" t="s">
        <v>167</v>
      </c>
      <c r="F142" s="96" t="s">
        <v>79</v>
      </c>
      <c r="G142" s="11">
        <v>16584.8</v>
      </c>
      <c r="H142" s="11">
        <v>14726.3</v>
      </c>
      <c r="I142" s="11">
        <v>14726.3</v>
      </c>
    </row>
    <row r="143" spans="1:9" ht="48" customHeight="1" x14ac:dyDescent="0.3">
      <c r="A143" s="97" t="s">
        <v>282</v>
      </c>
      <c r="B143" s="110">
        <v>700</v>
      </c>
      <c r="C143" s="105" t="s">
        <v>18</v>
      </c>
      <c r="D143" s="105" t="s">
        <v>7</v>
      </c>
      <c r="E143" s="105" t="s">
        <v>168</v>
      </c>
      <c r="F143" s="96"/>
      <c r="G143" s="11">
        <f>G144</f>
        <v>8</v>
      </c>
      <c r="H143" s="11">
        <f>H144</f>
        <v>8</v>
      </c>
      <c r="I143" s="11">
        <f>I144</f>
        <v>8</v>
      </c>
    </row>
    <row r="144" spans="1:9" ht="20.25" customHeight="1" x14ac:dyDescent="0.3">
      <c r="A144" s="118" t="s">
        <v>84</v>
      </c>
      <c r="B144" s="110">
        <v>700</v>
      </c>
      <c r="C144" s="105" t="s">
        <v>18</v>
      </c>
      <c r="D144" s="105" t="s">
        <v>7</v>
      </c>
      <c r="E144" s="105" t="s">
        <v>168</v>
      </c>
      <c r="F144" s="96" t="s">
        <v>83</v>
      </c>
      <c r="G144" s="11">
        <v>8</v>
      </c>
      <c r="H144" s="11">
        <v>8</v>
      </c>
      <c r="I144" s="11">
        <v>8</v>
      </c>
    </row>
    <row r="145" spans="1:9" ht="56.25" customHeight="1" x14ac:dyDescent="0.3">
      <c r="A145" s="119" t="s">
        <v>283</v>
      </c>
      <c r="B145" s="110">
        <v>700</v>
      </c>
      <c r="C145" s="105" t="s">
        <v>18</v>
      </c>
      <c r="D145" s="105" t="s">
        <v>7</v>
      </c>
      <c r="E145" s="105" t="s">
        <v>285</v>
      </c>
      <c r="F145" s="96"/>
      <c r="G145" s="11">
        <f>G146</f>
        <v>321.2</v>
      </c>
      <c r="H145" s="11">
        <f>H146</f>
        <v>321.2</v>
      </c>
      <c r="I145" s="11">
        <f>I146</f>
        <v>321.2</v>
      </c>
    </row>
    <row r="146" spans="1:9" ht="20.25" customHeight="1" x14ac:dyDescent="0.3">
      <c r="A146" s="94" t="s">
        <v>81</v>
      </c>
      <c r="B146" s="110">
        <v>700</v>
      </c>
      <c r="C146" s="105" t="s">
        <v>18</v>
      </c>
      <c r="D146" s="105" t="s">
        <v>7</v>
      </c>
      <c r="E146" s="105" t="s">
        <v>285</v>
      </c>
      <c r="F146" s="96" t="s">
        <v>79</v>
      </c>
      <c r="G146" s="11">
        <v>321.2</v>
      </c>
      <c r="H146" s="11">
        <v>321.2</v>
      </c>
      <c r="I146" s="11">
        <v>321.2</v>
      </c>
    </row>
    <row r="147" spans="1:9" ht="30" customHeight="1" x14ac:dyDescent="0.3">
      <c r="A147" s="120" t="s">
        <v>115</v>
      </c>
      <c r="B147" s="110">
        <v>700</v>
      </c>
      <c r="C147" s="105" t="s">
        <v>18</v>
      </c>
      <c r="D147" s="105" t="s">
        <v>7</v>
      </c>
      <c r="E147" s="95" t="s">
        <v>169</v>
      </c>
      <c r="F147" s="96"/>
      <c r="G147" s="11">
        <f>G148</f>
        <v>3747</v>
      </c>
      <c r="H147" s="11">
        <f>H148</f>
        <v>0</v>
      </c>
      <c r="I147" s="11">
        <f>I148</f>
        <v>0</v>
      </c>
    </row>
    <row r="148" spans="1:9" ht="19.5" customHeight="1" x14ac:dyDescent="0.3">
      <c r="A148" s="109" t="s">
        <v>81</v>
      </c>
      <c r="B148" s="110">
        <v>700</v>
      </c>
      <c r="C148" s="105" t="s">
        <v>18</v>
      </c>
      <c r="D148" s="105" t="s">
        <v>7</v>
      </c>
      <c r="E148" s="95" t="s">
        <v>169</v>
      </c>
      <c r="F148" s="96" t="s">
        <v>79</v>
      </c>
      <c r="G148" s="11">
        <v>3747</v>
      </c>
      <c r="H148" s="11">
        <v>0</v>
      </c>
      <c r="I148" s="11">
        <v>0</v>
      </c>
    </row>
    <row r="149" spans="1:9" ht="60" customHeight="1" x14ac:dyDescent="0.3">
      <c r="A149" s="119" t="s">
        <v>419</v>
      </c>
      <c r="B149" s="110">
        <v>700</v>
      </c>
      <c r="C149" s="105" t="s">
        <v>18</v>
      </c>
      <c r="D149" s="105" t="s">
        <v>7</v>
      </c>
      <c r="E149" s="95" t="s">
        <v>424</v>
      </c>
      <c r="F149" s="96"/>
      <c r="G149" s="11">
        <f>G150</f>
        <v>1088.9000000000001</v>
      </c>
      <c r="H149" s="11">
        <f>H150</f>
        <v>0</v>
      </c>
      <c r="I149" s="11">
        <f>I150</f>
        <v>0</v>
      </c>
    </row>
    <row r="150" spans="1:9" ht="19.5" customHeight="1" x14ac:dyDescent="0.3">
      <c r="A150" s="109" t="s">
        <v>81</v>
      </c>
      <c r="B150" s="110">
        <v>700</v>
      </c>
      <c r="C150" s="105" t="s">
        <v>18</v>
      </c>
      <c r="D150" s="105" t="s">
        <v>7</v>
      </c>
      <c r="E150" s="95" t="s">
        <v>424</v>
      </c>
      <c r="F150" s="96" t="s">
        <v>79</v>
      </c>
      <c r="G150" s="11">
        <v>1088.9000000000001</v>
      </c>
      <c r="H150" s="11">
        <v>0</v>
      </c>
      <c r="I150" s="11">
        <v>0</v>
      </c>
    </row>
    <row r="151" spans="1:9" ht="45" customHeight="1" x14ac:dyDescent="0.3">
      <c r="A151" s="107" t="s">
        <v>0</v>
      </c>
      <c r="B151" s="110">
        <v>700</v>
      </c>
      <c r="C151" s="105" t="s">
        <v>18</v>
      </c>
      <c r="D151" s="105" t="s">
        <v>7</v>
      </c>
      <c r="E151" s="95" t="s">
        <v>239</v>
      </c>
      <c r="F151" s="96"/>
      <c r="G151" s="115">
        <f>G152</f>
        <v>80.3</v>
      </c>
      <c r="H151" s="115">
        <f>H152</f>
        <v>64.3</v>
      </c>
      <c r="I151" s="115">
        <f>I152</f>
        <v>64.3</v>
      </c>
    </row>
    <row r="152" spans="1:9" ht="19.5" customHeight="1" x14ac:dyDescent="0.3">
      <c r="A152" s="109" t="s">
        <v>81</v>
      </c>
      <c r="B152" s="110">
        <v>700</v>
      </c>
      <c r="C152" s="105" t="s">
        <v>18</v>
      </c>
      <c r="D152" s="105" t="s">
        <v>7</v>
      </c>
      <c r="E152" s="95" t="s">
        <v>239</v>
      </c>
      <c r="F152" s="96" t="s">
        <v>79</v>
      </c>
      <c r="G152" s="115">
        <v>80.3</v>
      </c>
      <c r="H152" s="115">
        <v>64.3</v>
      </c>
      <c r="I152" s="115">
        <v>64.3</v>
      </c>
    </row>
    <row r="153" spans="1:9" ht="38.25" customHeight="1" x14ac:dyDescent="0.3">
      <c r="A153" s="93" t="s">
        <v>116</v>
      </c>
      <c r="B153" s="110">
        <v>700</v>
      </c>
      <c r="C153" s="105" t="s">
        <v>18</v>
      </c>
      <c r="D153" s="105" t="s">
        <v>7</v>
      </c>
      <c r="E153" s="95" t="s">
        <v>238</v>
      </c>
      <c r="F153" s="96"/>
      <c r="G153" s="115">
        <f>G154</f>
        <v>936.8</v>
      </c>
      <c r="H153" s="115">
        <f>H154</f>
        <v>4683.8</v>
      </c>
      <c r="I153" s="115">
        <f>I154</f>
        <v>4683.8</v>
      </c>
    </row>
    <row r="154" spans="1:9" ht="19.5" customHeight="1" x14ac:dyDescent="0.3">
      <c r="A154" s="109" t="s">
        <v>81</v>
      </c>
      <c r="B154" s="110">
        <v>700</v>
      </c>
      <c r="C154" s="105" t="s">
        <v>18</v>
      </c>
      <c r="D154" s="105" t="s">
        <v>7</v>
      </c>
      <c r="E154" s="95" t="s">
        <v>238</v>
      </c>
      <c r="F154" s="96" t="s">
        <v>79</v>
      </c>
      <c r="G154" s="115">
        <v>936.8</v>
      </c>
      <c r="H154" s="115">
        <v>4683.8</v>
      </c>
      <c r="I154" s="115">
        <v>4683.8</v>
      </c>
    </row>
    <row r="155" spans="1:9" ht="19.5" customHeight="1" x14ac:dyDescent="0.3">
      <c r="A155" s="97" t="s">
        <v>95</v>
      </c>
      <c r="B155" s="110">
        <v>700</v>
      </c>
      <c r="C155" s="105" t="s">
        <v>18</v>
      </c>
      <c r="D155" s="105" t="s">
        <v>7</v>
      </c>
      <c r="E155" s="116">
        <v>8200000000</v>
      </c>
      <c r="F155" s="96"/>
      <c r="G155" s="115">
        <f t="shared" ref="G155:I156" si="18">G156</f>
        <v>39</v>
      </c>
      <c r="H155" s="115">
        <f t="shared" si="18"/>
        <v>0</v>
      </c>
      <c r="I155" s="115">
        <f t="shared" si="18"/>
        <v>0</v>
      </c>
    </row>
    <row r="156" spans="1:9" ht="31.5" customHeight="1" x14ac:dyDescent="0.3">
      <c r="A156" s="93" t="s">
        <v>407</v>
      </c>
      <c r="B156" s="110">
        <v>700</v>
      </c>
      <c r="C156" s="105" t="s">
        <v>18</v>
      </c>
      <c r="D156" s="105" t="s">
        <v>7</v>
      </c>
      <c r="E156" s="95" t="s">
        <v>408</v>
      </c>
      <c r="F156" s="96"/>
      <c r="G156" s="115">
        <f t="shared" si="18"/>
        <v>39</v>
      </c>
      <c r="H156" s="115">
        <f t="shared" si="18"/>
        <v>0</v>
      </c>
      <c r="I156" s="115">
        <f t="shared" si="18"/>
        <v>0</v>
      </c>
    </row>
    <row r="157" spans="1:9" ht="19.5" customHeight="1" x14ac:dyDescent="0.3">
      <c r="A157" s="94" t="s">
        <v>81</v>
      </c>
      <c r="B157" s="110">
        <v>700</v>
      </c>
      <c r="C157" s="105" t="s">
        <v>18</v>
      </c>
      <c r="D157" s="105" t="s">
        <v>7</v>
      </c>
      <c r="E157" s="95" t="s">
        <v>408</v>
      </c>
      <c r="F157" s="96" t="s">
        <v>79</v>
      </c>
      <c r="G157" s="115">
        <v>39</v>
      </c>
      <c r="H157" s="115">
        <v>0</v>
      </c>
      <c r="I157" s="115">
        <v>0</v>
      </c>
    </row>
    <row r="158" spans="1:9" ht="14.4" customHeight="1" x14ac:dyDescent="0.3">
      <c r="A158" s="121" t="s">
        <v>26</v>
      </c>
      <c r="B158" s="111">
        <v>700</v>
      </c>
      <c r="C158" s="101" t="s">
        <v>18</v>
      </c>
      <c r="D158" s="101" t="s">
        <v>9</v>
      </c>
      <c r="E158" s="112"/>
      <c r="F158" s="96"/>
      <c r="G158" s="113">
        <f t="shared" ref="G158:I159" si="19">G159</f>
        <v>81441.799999999988</v>
      </c>
      <c r="H158" s="113">
        <f t="shared" si="19"/>
        <v>70660.39999999998</v>
      </c>
      <c r="I158" s="113">
        <f t="shared" si="19"/>
        <v>70028.199999999983</v>
      </c>
    </row>
    <row r="159" spans="1:9" ht="30.75" customHeight="1" x14ac:dyDescent="0.3">
      <c r="A159" s="122" t="s">
        <v>344</v>
      </c>
      <c r="B159" s="105" t="s">
        <v>5</v>
      </c>
      <c r="C159" s="105" t="s">
        <v>18</v>
      </c>
      <c r="D159" s="105" t="s">
        <v>9</v>
      </c>
      <c r="E159" s="105" t="s">
        <v>161</v>
      </c>
      <c r="F159" s="96"/>
      <c r="G159" s="11">
        <f t="shared" si="19"/>
        <v>81441.799999999988</v>
      </c>
      <c r="H159" s="11">
        <f t="shared" si="19"/>
        <v>70660.39999999998</v>
      </c>
      <c r="I159" s="11">
        <f t="shared" si="19"/>
        <v>70028.199999999983</v>
      </c>
    </row>
    <row r="160" spans="1:9" ht="30.75" customHeight="1" x14ac:dyDescent="0.3">
      <c r="A160" s="44" t="s">
        <v>78</v>
      </c>
      <c r="B160" s="105" t="s">
        <v>5</v>
      </c>
      <c r="C160" s="105" t="s">
        <v>18</v>
      </c>
      <c r="D160" s="105" t="s">
        <v>9</v>
      </c>
      <c r="E160" s="105" t="s">
        <v>160</v>
      </c>
      <c r="F160" s="96"/>
      <c r="G160" s="11">
        <f>G161+G193+G195</f>
        <v>81441.799999999988</v>
      </c>
      <c r="H160" s="11">
        <f>H161+H193</f>
        <v>70660.39999999998</v>
      </c>
      <c r="I160" s="36">
        <f>I161+I193</f>
        <v>70028.199999999983</v>
      </c>
    </row>
    <row r="161" spans="1:9" ht="27" customHeight="1" x14ac:dyDescent="0.3">
      <c r="A161" s="122" t="s">
        <v>361</v>
      </c>
      <c r="B161" s="105" t="s">
        <v>5</v>
      </c>
      <c r="C161" s="105" t="s">
        <v>18</v>
      </c>
      <c r="D161" s="105" t="s">
        <v>9</v>
      </c>
      <c r="E161" s="105" t="s">
        <v>345</v>
      </c>
      <c r="F161" s="96"/>
      <c r="G161" s="11">
        <f>G162+G165+G167+G169+G172+G174+G176+G182+G190+G179+G180+G186+G188+G184</f>
        <v>77393.599999999991</v>
      </c>
      <c r="H161" s="11">
        <f>H162+H165+H167+H169+H172+H174+H176+H182+H190+H179+H180+H186+H188+H184</f>
        <v>70660.39999999998</v>
      </c>
      <c r="I161" s="11">
        <f>I162+I165+I167+I169+I172+I174+I176+I182+I190+I179+I180+I186+I188+I184</f>
        <v>70028.199999999983</v>
      </c>
    </row>
    <row r="162" spans="1:9" ht="33" customHeight="1" x14ac:dyDescent="0.3">
      <c r="A162" s="123" t="s">
        <v>80</v>
      </c>
      <c r="B162" s="105" t="s">
        <v>5</v>
      </c>
      <c r="C162" s="105" t="s">
        <v>18</v>
      </c>
      <c r="D162" s="105" t="s">
        <v>9</v>
      </c>
      <c r="E162" s="105" t="s">
        <v>346</v>
      </c>
      <c r="F162" s="96"/>
      <c r="G162" s="11">
        <f t="shared" ref="G162:I163" si="20">G163</f>
        <v>5280.7</v>
      </c>
      <c r="H162" s="11">
        <f t="shared" si="20"/>
        <v>632.20000000000005</v>
      </c>
      <c r="I162" s="11">
        <f t="shared" si="20"/>
        <v>0</v>
      </c>
    </row>
    <row r="163" spans="1:9" ht="14.4" customHeight="1" x14ac:dyDescent="0.3">
      <c r="A163" s="93" t="s">
        <v>85</v>
      </c>
      <c r="B163" s="105" t="s">
        <v>5</v>
      </c>
      <c r="C163" s="105" t="s">
        <v>18</v>
      </c>
      <c r="D163" s="105" t="s">
        <v>9</v>
      </c>
      <c r="E163" s="105" t="s">
        <v>347</v>
      </c>
      <c r="F163" s="96"/>
      <c r="G163" s="11">
        <f t="shared" si="20"/>
        <v>5280.7</v>
      </c>
      <c r="H163" s="11">
        <f t="shared" si="20"/>
        <v>632.20000000000005</v>
      </c>
      <c r="I163" s="11">
        <f t="shared" si="20"/>
        <v>0</v>
      </c>
    </row>
    <row r="164" spans="1:9" ht="14.4" customHeight="1" x14ac:dyDescent="0.3">
      <c r="A164" s="109" t="s">
        <v>81</v>
      </c>
      <c r="B164" s="105" t="s">
        <v>5</v>
      </c>
      <c r="C164" s="105" t="s">
        <v>18</v>
      </c>
      <c r="D164" s="105" t="s">
        <v>9</v>
      </c>
      <c r="E164" s="105" t="s">
        <v>347</v>
      </c>
      <c r="F164" s="96" t="s">
        <v>79</v>
      </c>
      <c r="G164" s="11">
        <v>5280.7</v>
      </c>
      <c r="H164" s="11">
        <v>632.20000000000005</v>
      </c>
      <c r="I164" s="11">
        <v>0</v>
      </c>
    </row>
    <row r="165" spans="1:9" ht="27.75" customHeight="1" x14ac:dyDescent="0.3">
      <c r="A165" s="108" t="s">
        <v>113</v>
      </c>
      <c r="B165" s="105" t="s">
        <v>5</v>
      </c>
      <c r="C165" s="105" t="s">
        <v>18</v>
      </c>
      <c r="D165" s="105" t="s">
        <v>9</v>
      </c>
      <c r="E165" s="95" t="s">
        <v>348</v>
      </c>
      <c r="F165" s="96"/>
      <c r="G165" s="11">
        <f>G166</f>
        <v>52</v>
      </c>
      <c r="H165" s="11">
        <f>H166</f>
        <v>52</v>
      </c>
      <c r="I165" s="11">
        <f>I166</f>
        <v>52</v>
      </c>
    </row>
    <row r="166" spans="1:9" ht="14.4" customHeight="1" x14ac:dyDescent="0.3">
      <c r="A166" s="109" t="s">
        <v>81</v>
      </c>
      <c r="B166" s="105" t="s">
        <v>5</v>
      </c>
      <c r="C166" s="105" t="s">
        <v>18</v>
      </c>
      <c r="D166" s="105" t="s">
        <v>9</v>
      </c>
      <c r="E166" s="95" t="s">
        <v>348</v>
      </c>
      <c r="F166" s="96" t="s">
        <v>79</v>
      </c>
      <c r="G166" s="11">
        <v>52</v>
      </c>
      <c r="H166" s="11">
        <v>52</v>
      </c>
      <c r="I166" s="11">
        <v>52</v>
      </c>
    </row>
    <row r="167" spans="1:9" ht="184.5" customHeight="1" x14ac:dyDescent="0.3">
      <c r="A167" s="107" t="s">
        <v>286</v>
      </c>
      <c r="B167" s="105" t="s">
        <v>5</v>
      </c>
      <c r="C167" s="105" t="s">
        <v>18</v>
      </c>
      <c r="D167" s="105" t="s">
        <v>9</v>
      </c>
      <c r="E167" s="105" t="s">
        <v>349</v>
      </c>
      <c r="F167" s="96"/>
      <c r="G167" s="11">
        <f>G168</f>
        <v>53132.800000000003</v>
      </c>
      <c r="H167" s="11">
        <f>H168</f>
        <v>51163.5</v>
      </c>
      <c r="I167" s="11">
        <f>I168</f>
        <v>51163.5</v>
      </c>
    </row>
    <row r="168" spans="1:9" ht="17.25" customHeight="1" x14ac:dyDescent="0.3">
      <c r="A168" s="109" t="s">
        <v>81</v>
      </c>
      <c r="B168" s="105" t="s">
        <v>5</v>
      </c>
      <c r="C168" s="105" t="s">
        <v>18</v>
      </c>
      <c r="D168" s="105" t="s">
        <v>9</v>
      </c>
      <c r="E168" s="105" t="s">
        <v>349</v>
      </c>
      <c r="F168" s="96" t="s">
        <v>79</v>
      </c>
      <c r="G168" s="11">
        <v>53132.800000000003</v>
      </c>
      <c r="H168" s="11">
        <v>51163.5</v>
      </c>
      <c r="I168" s="11">
        <v>51163.5</v>
      </c>
    </row>
    <row r="169" spans="1:9" ht="48.75" customHeight="1" x14ac:dyDescent="0.3">
      <c r="A169" s="97" t="s">
        <v>282</v>
      </c>
      <c r="B169" s="105" t="s">
        <v>5</v>
      </c>
      <c r="C169" s="105" t="s">
        <v>18</v>
      </c>
      <c r="D169" s="105" t="s">
        <v>9</v>
      </c>
      <c r="E169" s="105" t="s">
        <v>350</v>
      </c>
      <c r="F169" s="96"/>
      <c r="G169" s="11">
        <f>G170+G171</f>
        <v>7944.2000000000007</v>
      </c>
      <c r="H169" s="11">
        <f>H170+H171</f>
        <v>7944.2000000000007</v>
      </c>
      <c r="I169" s="11">
        <f>I170+I171</f>
        <v>7944.2000000000007</v>
      </c>
    </row>
    <row r="170" spans="1:9" ht="21" customHeight="1" x14ac:dyDescent="0.3">
      <c r="A170" s="118" t="s">
        <v>84</v>
      </c>
      <c r="B170" s="105" t="s">
        <v>5</v>
      </c>
      <c r="C170" s="105" t="s">
        <v>18</v>
      </c>
      <c r="D170" s="105" t="s">
        <v>9</v>
      </c>
      <c r="E170" s="105" t="s">
        <v>350</v>
      </c>
      <c r="F170" s="96" t="s">
        <v>83</v>
      </c>
      <c r="G170" s="11">
        <v>1572.4</v>
      </c>
      <c r="H170" s="11">
        <v>1572.4</v>
      </c>
      <c r="I170" s="11">
        <v>1572.4</v>
      </c>
    </row>
    <row r="171" spans="1:9" ht="19.5" customHeight="1" x14ac:dyDescent="0.3">
      <c r="A171" s="109" t="s">
        <v>81</v>
      </c>
      <c r="B171" s="105" t="s">
        <v>5</v>
      </c>
      <c r="C171" s="105" t="s">
        <v>18</v>
      </c>
      <c r="D171" s="105" t="s">
        <v>9</v>
      </c>
      <c r="E171" s="105" t="s">
        <v>350</v>
      </c>
      <c r="F171" s="96" t="s">
        <v>79</v>
      </c>
      <c r="G171" s="11">
        <v>6371.8</v>
      </c>
      <c r="H171" s="11">
        <v>6371.8</v>
      </c>
      <c r="I171" s="11">
        <v>6371.8</v>
      </c>
    </row>
    <row r="172" spans="1:9" ht="45.75" customHeight="1" x14ac:dyDescent="0.3">
      <c r="A172" s="124" t="s">
        <v>88</v>
      </c>
      <c r="B172" s="105" t="s">
        <v>5</v>
      </c>
      <c r="C172" s="105" t="s">
        <v>18</v>
      </c>
      <c r="D172" s="105" t="s">
        <v>9</v>
      </c>
      <c r="E172" s="105" t="s">
        <v>351</v>
      </c>
      <c r="F172" s="96"/>
      <c r="G172" s="11">
        <f>G173</f>
        <v>415.7</v>
      </c>
      <c r="H172" s="11">
        <f>H173</f>
        <v>415.7</v>
      </c>
      <c r="I172" s="11">
        <f>I173</f>
        <v>415.7</v>
      </c>
    </row>
    <row r="173" spans="1:9" ht="14.4" customHeight="1" x14ac:dyDescent="0.3">
      <c r="A173" s="109" t="s">
        <v>81</v>
      </c>
      <c r="B173" s="105" t="s">
        <v>5</v>
      </c>
      <c r="C173" s="105" t="s">
        <v>18</v>
      </c>
      <c r="D173" s="105" t="s">
        <v>9</v>
      </c>
      <c r="E173" s="105" t="s">
        <v>351</v>
      </c>
      <c r="F173" s="96" t="s">
        <v>79</v>
      </c>
      <c r="G173" s="11">
        <v>415.7</v>
      </c>
      <c r="H173" s="11">
        <v>415.7</v>
      </c>
      <c r="I173" s="11">
        <v>415.7</v>
      </c>
    </row>
    <row r="174" spans="1:9" ht="54" customHeight="1" x14ac:dyDescent="0.3">
      <c r="A174" s="97" t="s">
        <v>287</v>
      </c>
      <c r="B174" s="105" t="s">
        <v>5</v>
      </c>
      <c r="C174" s="105" t="s">
        <v>18</v>
      </c>
      <c r="D174" s="105" t="s">
        <v>9</v>
      </c>
      <c r="E174" s="105" t="s">
        <v>352</v>
      </c>
      <c r="F174" s="96"/>
      <c r="G174" s="11">
        <f>G175</f>
        <v>94.7</v>
      </c>
      <c r="H174" s="11">
        <f>H175</f>
        <v>94.7</v>
      </c>
      <c r="I174" s="11">
        <f>I175</f>
        <v>94.7</v>
      </c>
    </row>
    <row r="175" spans="1:9" ht="14.4" customHeight="1" x14ac:dyDescent="0.3">
      <c r="A175" s="109" t="s">
        <v>81</v>
      </c>
      <c r="B175" s="105" t="s">
        <v>5</v>
      </c>
      <c r="C175" s="105" t="s">
        <v>18</v>
      </c>
      <c r="D175" s="105" t="s">
        <v>9</v>
      </c>
      <c r="E175" s="105" t="s">
        <v>352</v>
      </c>
      <c r="F175" s="96" t="s">
        <v>79</v>
      </c>
      <c r="G175" s="11">
        <v>94.7</v>
      </c>
      <c r="H175" s="11">
        <v>94.7</v>
      </c>
      <c r="I175" s="11">
        <v>94.7</v>
      </c>
    </row>
    <row r="176" spans="1:9" ht="44.25" customHeight="1" x14ac:dyDescent="0.3">
      <c r="A176" s="124" t="s">
        <v>89</v>
      </c>
      <c r="B176" s="105" t="s">
        <v>5</v>
      </c>
      <c r="C176" s="105" t="s">
        <v>18</v>
      </c>
      <c r="D176" s="105" t="s">
        <v>9</v>
      </c>
      <c r="E176" s="105" t="s">
        <v>353</v>
      </c>
      <c r="F176" s="96"/>
      <c r="G176" s="11">
        <f>G177</f>
        <v>796.2</v>
      </c>
      <c r="H176" s="11">
        <f>H177</f>
        <v>796.2</v>
      </c>
      <c r="I176" s="11">
        <f>I177</f>
        <v>796.2</v>
      </c>
    </row>
    <row r="177" spans="1:9" ht="17.25" customHeight="1" x14ac:dyDescent="0.3">
      <c r="A177" s="109" t="s">
        <v>81</v>
      </c>
      <c r="B177" s="105" t="s">
        <v>5</v>
      </c>
      <c r="C177" s="105" t="s">
        <v>18</v>
      </c>
      <c r="D177" s="105" t="s">
        <v>9</v>
      </c>
      <c r="E177" s="105" t="s">
        <v>353</v>
      </c>
      <c r="F177" s="96" t="s">
        <v>79</v>
      </c>
      <c r="G177" s="11">
        <v>796.2</v>
      </c>
      <c r="H177" s="11">
        <v>796.2</v>
      </c>
      <c r="I177" s="11">
        <v>796.2</v>
      </c>
    </row>
    <row r="178" spans="1:9" ht="30.75" customHeight="1" x14ac:dyDescent="0.3">
      <c r="A178" s="125" t="s">
        <v>268</v>
      </c>
      <c r="B178" s="105" t="s">
        <v>5</v>
      </c>
      <c r="C178" s="105" t="s">
        <v>18</v>
      </c>
      <c r="D178" s="105" t="s">
        <v>9</v>
      </c>
      <c r="E178" s="105" t="s">
        <v>354</v>
      </c>
      <c r="F178" s="96"/>
      <c r="G178" s="11">
        <f>G179</f>
        <v>13.7</v>
      </c>
      <c r="H178" s="11">
        <f>H179</f>
        <v>13.7</v>
      </c>
      <c r="I178" s="11">
        <f>I179</f>
        <v>13.7</v>
      </c>
    </row>
    <row r="179" spans="1:9" ht="17.25" customHeight="1" x14ac:dyDescent="0.3">
      <c r="A179" s="94" t="s">
        <v>81</v>
      </c>
      <c r="B179" s="105" t="s">
        <v>5</v>
      </c>
      <c r="C179" s="105" t="s">
        <v>18</v>
      </c>
      <c r="D179" s="105" t="s">
        <v>9</v>
      </c>
      <c r="E179" s="105" t="s">
        <v>354</v>
      </c>
      <c r="F179" s="96" t="s">
        <v>79</v>
      </c>
      <c r="G179" s="11">
        <v>13.7</v>
      </c>
      <c r="H179" s="11">
        <v>13.7</v>
      </c>
      <c r="I179" s="11">
        <v>13.7</v>
      </c>
    </row>
    <row r="180" spans="1:9" ht="55.5" customHeight="1" x14ac:dyDescent="0.3">
      <c r="A180" s="119" t="s">
        <v>283</v>
      </c>
      <c r="B180" s="110">
        <v>700</v>
      </c>
      <c r="C180" s="105" t="s">
        <v>18</v>
      </c>
      <c r="D180" s="105" t="s">
        <v>9</v>
      </c>
      <c r="E180" s="105" t="s">
        <v>355</v>
      </c>
      <c r="F180" s="96"/>
      <c r="G180" s="11">
        <f>G181</f>
        <v>310.10000000000002</v>
      </c>
      <c r="H180" s="11">
        <f>H181</f>
        <v>310.10000000000002</v>
      </c>
      <c r="I180" s="11">
        <f>I181</f>
        <v>310.10000000000002</v>
      </c>
    </row>
    <row r="181" spans="1:9" ht="17.25" customHeight="1" x14ac:dyDescent="0.3">
      <c r="A181" s="94" t="s">
        <v>81</v>
      </c>
      <c r="B181" s="110">
        <v>700</v>
      </c>
      <c r="C181" s="105" t="s">
        <v>18</v>
      </c>
      <c r="D181" s="105" t="s">
        <v>9</v>
      </c>
      <c r="E181" s="105" t="s">
        <v>355</v>
      </c>
      <c r="F181" s="96" t="s">
        <v>79</v>
      </c>
      <c r="G181" s="11">
        <v>310.10000000000002</v>
      </c>
      <c r="H181" s="11">
        <v>310.10000000000002</v>
      </c>
      <c r="I181" s="11">
        <v>310.10000000000002</v>
      </c>
    </row>
    <row r="182" spans="1:9" ht="33.75" customHeight="1" x14ac:dyDescent="0.3">
      <c r="A182" s="120" t="s">
        <v>115</v>
      </c>
      <c r="B182" s="105" t="s">
        <v>5</v>
      </c>
      <c r="C182" s="105" t="s">
        <v>18</v>
      </c>
      <c r="D182" s="105" t="s">
        <v>9</v>
      </c>
      <c r="E182" s="95" t="s">
        <v>356</v>
      </c>
      <c r="F182" s="96"/>
      <c r="G182" s="11">
        <f>G183</f>
        <v>7340.7</v>
      </c>
      <c r="H182" s="11">
        <f>H183</f>
        <v>0</v>
      </c>
      <c r="I182" s="11">
        <f>I183</f>
        <v>0</v>
      </c>
    </row>
    <row r="183" spans="1:9" ht="17.25" customHeight="1" x14ac:dyDescent="0.3">
      <c r="A183" s="109" t="s">
        <v>81</v>
      </c>
      <c r="B183" s="105" t="s">
        <v>5</v>
      </c>
      <c r="C183" s="105" t="s">
        <v>18</v>
      </c>
      <c r="D183" s="105" t="s">
        <v>9</v>
      </c>
      <c r="E183" s="95" t="s">
        <v>356</v>
      </c>
      <c r="F183" s="96" t="s">
        <v>79</v>
      </c>
      <c r="G183" s="11">
        <v>7340.7</v>
      </c>
      <c r="H183" s="11">
        <v>0</v>
      </c>
      <c r="I183" s="11">
        <v>0</v>
      </c>
    </row>
    <row r="184" spans="1:9" ht="24.75" customHeight="1" x14ac:dyDescent="0.3">
      <c r="A184" s="125" t="s">
        <v>241</v>
      </c>
      <c r="B184" s="105" t="s">
        <v>5</v>
      </c>
      <c r="C184" s="105" t="s">
        <v>18</v>
      </c>
      <c r="D184" s="105" t="s">
        <v>9</v>
      </c>
      <c r="E184" s="95" t="s">
        <v>357</v>
      </c>
      <c r="F184" s="96"/>
      <c r="G184" s="11">
        <f>G185</f>
        <v>0.2</v>
      </c>
      <c r="H184" s="11">
        <f>H185</f>
        <v>0.2</v>
      </c>
      <c r="I184" s="11">
        <f>I185</f>
        <v>0.2</v>
      </c>
    </row>
    <row r="185" spans="1:9" ht="22.5" customHeight="1" x14ac:dyDescent="0.3">
      <c r="A185" s="94" t="s">
        <v>81</v>
      </c>
      <c r="B185" s="105" t="s">
        <v>5</v>
      </c>
      <c r="C185" s="105" t="s">
        <v>18</v>
      </c>
      <c r="D185" s="105" t="s">
        <v>9</v>
      </c>
      <c r="E185" s="95" t="s">
        <v>357</v>
      </c>
      <c r="F185" s="96" t="s">
        <v>79</v>
      </c>
      <c r="G185" s="11">
        <v>0.2</v>
      </c>
      <c r="H185" s="11">
        <v>0.2</v>
      </c>
      <c r="I185" s="11">
        <v>0.2</v>
      </c>
    </row>
    <row r="186" spans="1:9" ht="39" customHeight="1" x14ac:dyDescent="0.3">
      <c r="A186" s="107" t="s">
        <v>0</v>
      </c>
      <c r="B186" s="105" t="s">
        <v>5</v>
      </c>
      <c r="C186" s="105" t="s">
        <v>18</v>
      </c>
      <c r="D186" s="105" t="s">
        <v>9</v>
      </c>
      <c r="E186" s="95" t="s">
        <v>358</v>
      </c>
      <c r="F186" s="96"/>
      <c r="G186" s="11">
        <f>G187</f>
        <v>77.5</v>
      </c>
      <c r="H186" s="11">
        <f>H187</f>
        <v>62</v>
      </c>
      <c r="I186" s="11">
        <f>I187</f>
        <v>62</v>
      </c>
    </row>
    <row r="187" spans="1:9" ht="17.25" customHeight="1" x14ac:dyDescent="0.3">
      <c r="A187" s="109" t="s">
        <v>81</v>
      </c>
      <c r="B187" s="105" t="s">
        <v>5</v>
      </c>
      <c r="C187" s="105" t="s">
        <v>18</v>
      </c>
      <c r="D187" s="105" t="s">
        <v>9</v>
      </c>
      <c r="E187" s="95" t="s">
        <v>358</v>
      </c>
      <c r="F187" s="96" t="s">
        <v>79</v>
      </c>
      <c r="G187" s="11">
        <v>77.5</v>
      </c>
      <c r="H187" s="11">
        <v>62</v>
      </c>
      <c r="I187" s="11">
        <v>62</v>
      </c>
    </row>
    <row r="188" spans="1:9" ht="30" customHeight="1" x14ac:dyDescent="0.3">
      <c r="A188" s="93" t="s">
        <v>116</v>
      </c>
      <c r="B188" s="105" t="s">
        <v>5</v>
      </c>
      <c r="C188" s="105" t="s">
        <v>18</v>
      </c>
      <c r="D188" s="105" t="s">
        <v>9</v>
      </c>
      <c r="E188" s="95" t="s">
        <v>359</v>
      </c>
      <c r="F188" s="96"/>
      <c r="G188" s="11">
        <f>G189</f>
        <v>1835.1</v>
      </c>
      <c r="H188" s="11">
        <f>H189</f>
        <v>9175.9</v>
      </c>
      <c r="I188" s="11">
        <f>I189</f>
        <v>9175.9</v>
      </c>
    </row>
    <row r="189" spans="1:9" ht="17.25" customHeight="1" x14ac:dyDescent="0.3">
      <c r="A189" s="109" t="s">
        <v>81</v>
      </c>
      <c r="B189" s="105" t="s">
        <v>5</v>
      </c>
      <c r="C189" s="105" t="s">
        <v>18</v>
      </c>
      <c r="D189" s="105" t="s">
        <v>9</v>
      </c>
      <c r="E189" s="95" t="s">
        <v>359</v>
      </c>
      <c r="F189" s="96" t="s">
        <v>79</v>
      </c>
      <c r="G189" s="11">
        <v>1835.1</v>
      </c>
      <c r="H189" s="11">
        <v>9175.9</v>
      </c>
      <c r="I189" s="11">
        <v>9175.9</v>
      </c>
    </row>
    <row r="190" spans="1:9" ht="51.75" customHeight="1" x14ac:dyDescent="0.3">
      <c r="A190" s="107" t="s">
        <v>402</v>
      </c>
      <c r="B190" s="105" t="s">
        <v>5</v>
      </c>
      <c r="C190" s="105" t="s">
        <v>18</v>
      </c>
      <c r="D190" s="105" t="s">
        <v>9</v>
      </c>
      <c r="E190" s="95" t="s">
        <v>360</v>
      </c>
      <c r="F190" s="96"/>
      <c r="G190" s="11">
        <f>G191</f>
        <v>100</v>
      </c>
      <c r="H190" s="11">
        <f>H191</f>
        <v>0</v>
      </c>
      <c r="I190" s="11">
        <f>I191</f>
        <v>0</v>
      </c>
    </row>
    <row r="191" spans="1:9" ht="24" customHeight="1" x14ac:dyDescent="0.3">
      <c r="A191" s="109" t="s">
        <v>81</v>
      </c>
      <c r="B191" s="105" t="s">
        <v>5</v>
      </c>
      <c r="C191" s="105" t="s">
        <v>18</v>
      </c>
      <c r="D191" s="105" t="s">
        <v>9</v>
      </c>
      <c r="E191" s="95" t="s">
        <v>360</v>
      </c>
      <c r="F191" s="96" t="s">
        <v>79</v>
      </c>
      <c r="G191" s="11">
        <v>100</v>
      </c>
      <c r="H191" s="11">
        <v>0</v>
      </c>
      <c r="I191" s="11">
        <v>0</v>
      </c>
    </row>
    <row r="192" spans="1:9" ht="21" customHeight="1" x14ac:dyDescent="0.3">
      <c r="A192" s="94" t="s">
        <v>396</v>
      </c>
      <c r="B192" s="105" t="s">
        <v>5</v>
      </c>
      <c r="C192" s="105" t="s">
        <v>18</v>
      </c>
      <c r="D192" s="105" t="s">
        <v>9</v>
      </c>
      <c r="E192" s="95" t="s">
        <v>362</v>
      </c>
      <c r="F192" s="96"/>
      <c r="G192" s="11">
        <f t="shared" ref="G192:I193" si="21">G193</f>
        <v>1950.3</v>
      </c>
      <c r="H192" s="11">
        <f t="shared" si="21"/>
        <v>0</v>
      </c>
      <c r="I192" s="11">
        <f t="shared" si="21"/>
        <v>0</v>
      </c>
    </row>
    <row r="193" spans="1:9" ht="27" customHeight="1" x14ac:dyDescent="0.3">
      <c r="A193" s="93" t="s">
        <v>381</v>
      </c>
      <c r="B193" s="105" t="s">
        <v>5</v>
      </c>
      <c r="C193" s="105" t="s">
        <v>18</v>
      </c>
      <c r="D193" s="105" t="s">
        <v>9</v>
      </c>
      <c r="E193" s="95" t="s">
        <v>339</v>
      </c>
      <c r="F193" s="96"/>
      <c r="G193" s="11">
        <f t="shared" si="21"/>
        <v>1950.3</v>
      </c>
      <c r="H193" s="11">
        <f t="shared" si="21"/>
        <v>0</v>
      </c>
      <c r="I193" s="11">
        <f t="shared" si="21"/>
        <v>0</v>
      </c>
    </row>
    <row r="194" spans="1:9" ht="18.75" customHeight="1" x14ac:dyDescent="0.3">
      <c r="A194" s="109" t="s">
        <v>81</v>
      </c>
      <c r="B194" s="105" t="s">
        <v>5</v>
      </c>
      <c r="C194" s="105" t="s">
        <v>18</v>
      </c>
      <c r="D194" s="105" t="s">
        <v>9</v>
      </c>
      <c r="E194" s="95" t="s">
        <v>339</v>
      </c>
      <c r="F194" s="96" t="s">
        <v>79</v>
      </c>
      <c r="G194" s="11">
        <f>196+1754.3</f>
        <v>1950.3</v>
      </c>
      <c r="H194" s="11">
        <v>0</v>
      </c>
      <c r="I194" s="11">
        <v>0</v>
      </c>
    </row>
    <row r="195" spans="1:9" ht="18.75" customHeight="1" x14ac:dyDescent="0.3">
      <c r="A195" s="94" t="s">
        <v>423</v>
      </c>
      <c r="B195" s="105" t="s">
        <v>5</v>
      </c>
      <c r="C195" s="105" t="s">
        <v>18</v>
      </c>
      <c r="D195" s="105" t="s">
        <v>9</v>
      </c>
      <c r="E195" s="95" t="s">
        <v>422</v>
      </c>
      <c r="F195" s="96"/>
      <c r="G195" s="11">
        <f t="shared" ref="G195:I196" si="22">G196</f>
        <v>2097.9</v>
      </c>
      <c r="H195" s="11">
        <f t="shared" si="22"/>
        <v>0</v>
      </c>
      <c r="I195" s="11">
        <f t="shared" si="22"/>
        <v>0</v>
      </c>
    </row>
    <row r="196" spans="1:9" ht="33" customHeight="1" x14ac:dyDescent="0.3">
      <c r="A196" s="125" t="s">
        <v>420</v>
      </c>
      <c r="B196" s="105" t="s">
        <v>5</v>
      </c>
      <c r="C196" s="105" t="s">
        <v>18</v>
      </c>
      <c r="D196" s="105" t="s">
        <v>9</v>
      </c>
      <c r="E196" s="95" t="s">
        <v>421</v>
      </c>
      <c r="F196" s="96"/>
      <c r="G196" s="11">
        <f t="shared" si="22"/>
        <v>2097.9</v>
      </c>
      <c r="H196" s="11">
        <f t="shared" si="22"/>
        <v>0</v>
      </c>
      <c r="I196" s="11">
        <f t="shared" si="22"/>
        <v>0</v>
      </c>
    </row>
    <row r="197" spans="1:9" ht="18.75" customHeight="1" x14ac:dyDescent="0.3">
      <c r="A197" s="109" t="s">
        <v>81</v>
      </c>
      <c r="B197" s="105" t="s">
        <v>5</v>
      </c>
      <c r="C197" s="105" t="s">
        <v>18</v>
      </c>
      <c r="D197" s="105" t="s">
        <v>9</v>
      </c>
      <c r="E197" s="95" t="s">
        <v>421</v>
      </c>
      <c r="F197" s="96" t="s">
        <v>79</v>
      </c>
      <c r="G197" s="11">
        <v>2097.9</v>
      </c>
      <c r="H197" s="11">
        <v>0</v>
      </c>
      <c r="I197" s="11">
        <v>0</v>
      </c>
    </row>
    <row r="198" spans="1:9" ht="16.5" customHeight="1" x14ac:dyDescent="0.3">
      <c r="A198" s="126" t="s">
        <v>258</v>
      </c>
      <c r="B198" s="127">
        <v>700</v>
      </c>
      <c r="C198" s="101" t="s">
        <v>18</v>
      </c>
      <c r="D198" s="101" t="s">
        <v>11</v>
      </c>
      <c r="E198" s="95"/>
      <c r="F198" s="105"/>
      <c r="G198" s="103">
        <f>G199+G209</f>
        <v>8020.7999999999993</v>
      </c>
      <c r="H198" s="103">
        <f>H199+H209</f>
        <v>6704.2</v>
      </c>
      <c r="I198" s="103">
        <f>I199+I209</f>
        <v>6704.2</v>
      </c>
    </row>
    <row r="199" spans="1:9" ht="28.5" customHeight="1" x14ac:dyDescent="0.3">
      <c r="A199" s="122" t="s">
        <v>321</v>
      </c>
      <c r="B199" s="110">
        <v>700</v>
      </c>
      <c r="C199" s="105" t="s">
        <v>18</v>
      </c>
      <c r="D199" s="105" t="s">
        <v>11</v>
      </c>
      <c r="E199" s="112" t="s">
        <v>180</v>
      </c>
      <c r="F199" s="96"/>
      <c r="G199" s="115">
        <f t="shared" ref="G199:I200" si="23">G200</f>
        <v>4777.3999999999996</v>
      </c>
      <c r="H199" s="115">
        <f t="shared" si="23"/>
        <v>4230.3999999999996</v>
      </c>
      <c r="I199" s="115">
        <f t="shared" si="23"/>
        <v>4230.3999999999996</v>
      </c>
    </row>
    <row r="200" spans="1:9" ht="20.25" customHeight="1" x14ac:dyDescent="0.3">
      <c r="A200" s="93" t="s">
        <v>320</v>
      </c>
      <c r="B200" s="110">
        <v>700</v>
      </c>
      <c r="C200" s="105" t="s">
        <v>18</v>
      </c>
      <c r="D200" s="105" t="s">
        <v>11</v>
      </c>
      <c r="E200" s="112" t="s">
        <v>181</v>
      </c>
      <c r="F200" s="96"/>
      <c r="G200" s="115">
        <f t="shared" si="23"/>
        <v>4777.3999999999996</v>
      </c>
      <c r="H200" s="115">
        <f t="shared" si="23"/>
        <v>4230.3999999999996</v>
      </c>
      <c r="I200" s="115">
        <f t="shared" si="23"/>
        <v>4230.3999999999996</v>
      </c>
    </row>
    <row r="201" spans="1:9" ht="55.5" customHeight="1" x14ac:dyDescent="0.3">
      <c r="A201" s="118" t="s">
        <v>183</v>
      </c>
      <c r="B201" s="110">
        <v>700</v>
      </c>
      <c r="C201" s="105" t="s">
        <v>18</v>
      </c>
      <c r="D201" s="105" t="s">
        <v>11</v>
      </c>
      <c r="E201" s="112" t="s">
        <v>182</v>
      </c>
      <c r="F201" s="96"/>
      <c r="G201" s="115">
        <f>G202+G205+G207</f>
        <v>4777.3999999999996</v>
      </c>
      <c r="H201" s="115">
        <f>H202+H205+H207</f>
        <v>4230.3999999999996</v>
      </c>
      <c r="I201" s="115">
        <f>I202+I205+I207</f>
        <v>4230.3999999999996</v>
      </c>
    </row>
    <row r="202" spans="1:9" ht="28.5" customHeight="1" x14ac:dyDescent="0.3">
      <c r="A202" s="123" t="s">
        <v>77</v>
      </c>
      <c r="B202" s="110">
        <v>700</v>
      </c>
      <c r="C202" s="105" t="s">
        <v>18</v>
      </c>
      <c r="D202" s="105" t="s">
        <v>11</v>
      </c>
      <c r="E202" s="112" t="s">
        <v>184</v>
      </c>
      <c r="F202" s="96"/>
      <c r="G202" s="115">
        <f t="shared" ref="G202:I203" si="24">G203</f>
        <v>4230.3999999999996</v>
      </c>
      <c r="H202" s="115">
        <f t="shared" si="24"/>
        <v>3683.4</v>
      </c>
      <c r="I202" s="115">
        <f t="shared" si="24"/>
        <v>3683.4</v>
      </c>
    </row>
    <row r="203" spans="1:9" ht="16.5" customHeight="1" x14ac:dyDescent="0.3">
      <c r="A203" s="109" t="s">
        <v>76</v>
      </c>
      <c r="B203" s="110">
        <v>700</v>
      </c>
      <c r="C203" s="105" t="s">
        <v>18</v>
      </c>
      <c r="D203" s="105" t="s">
        <v>11</v>
      </c>
      <c r="E203" s="112" t="s">
        <v>185</v>
      </c>
      <c r="F203" s="96"/>
      <c r="G203" s="115">
        <f t="shared" si="24"/>
        <v>4230.3999999999996</v>
      </c>
      <c r="H203" s="115">
        <f t="shared" si="24"/>
        <v>3683.4</v>
      </c>
      <c r="I203" s="115">
        <f t="shared" si="24"/>
        <v>3683.4</v>
      </c>
    </row>
    <row r="204" spans="1:9" ht="17.25" customHeight="1" x14ac:dyDescent="0.3">
      <c r="A204" s="124" t="s">
        <v>71</v>
      </c>
      <c r="B204" s="110">
        <v>700</v>
      </c>
      <c r="C204" s="105" t="s">
        <v>18</v>
      </c>
      <c r="D204" s="105" t="s">
        <v>11</v>
      </c>
      <c r="E204" s="112" t="s">
        <v>185</v>
      </c>
      <c r="F204" s="96" t="s">
        <v>72</v>
      </c>
      <c r="G204" s="115">
        <v>4230.3999999999996</v>
      </c>
      <c r="H204" s="115">
        <v>3683.4</v>
      </c>
      <c r="I204" s="115">
        <v>3683.4</v>
      </c>
    </row>
    <row r="205" spans="1:9" ht="27" customHeight="1" x14ac:dyDescent="0.3">
      <c r="A205" s="93" t="s">
        <v>116</v>
      </c>
      <c r="B205" s="110">
        <v>700</v>
      </c>
      <c r="C205" s="105" t="s">
        <v>18</v>
      </c>
      <c r="D205" s="105" t="s">
        <v>11</v>
      </c>
      <c r="E205" s="95" t="s">
        <v>240</v>
      </c>
      <c r="F205" s="96"/>
      <c r="G205" s="115">
        <f>G206</f>
        <v>109.4</v>
      </c>
      <c r="H205" s="115">
        <f>H206</f>
        <v>547</v>
      </c>
      <c r="I205" s="115">
        <f>I206</f>
        <v>547</v>
      </c>
    </row>
    <row r="206" spans="1:9" ht="16.5" customHeight="1" x14ac:dyDescent="0.3">
      <c r="A206" s="124" t="s">
        <v>71</v>
      </c>
      <c r="B206" s="110">
        <v>700</v>
      </c>
      <c r="C206" s="105" t="s">
        <v>18</v>
      </c>
      <c r="D206" s="105" t="s">
        <v>11</v>
      </c>
      <c r="E206" s="95" t="s">
        <v>240</v>
      </c>
      <c r="F206" s="96" t="s">
        <v>72</v>
      </c>
      <c r="G206" s="115">
        <v>109.4</v>
      </c>
      <c r="H206" s="11">
        <v>547</v>
      </c>
      <c r="I206" s="11">
        <v>547</v>
      </c>
    </row>
    <row r="207" spans="1:9" ht="28.5" customHeight="1" x14ac:dyDescent="0.3">
      <c r="A207" s="120" t="s">
        <v>115</v>
      </c>
      <c r="B207" s="128">
        <v>700</v>
      </c>
      <c r="C207" s="105" t="s">
        <v>18</v>
      </c>
      <c r="D207" s="105" t="s">
        <v>11</v>
      </c>
      <c r="E207" s="95" t="s">
        <v>186</v>
      </c>
      <c r="F207" s="96"/>
      <c r="G207" s="115">
        <f>G208</f>
        <v>437.6</v>
      </c>
      <c r="H207" s="115">
        <f>H208</f>
        <v>0</v>
      </c>
      <c r="I207" s="115">
        <f>I208</f>
        <v>0</v>
      </c>
    </row>
    <row r="208" spans="1:9" ht="21.75" customHeight="1" x14ac:dyDescent="0.3">
      <c r="A208" s="124" t="s">
        <v>71</v>
      </c>
      <c r="B208" s="128">
        <v>700</v>
      </c>
      <c r="C208" s="105" t="s">
        <v>18</v>
      </c>
      <c r="D208" s="105" t="s">
        <v>11</v>
      </c>
      <c r="E208" s="95" t="s">
        <v>186</v>
      </c>
      <c r="F208" s="96" t="s">
        <v>72</v>
      </c>
      <c r="G208" s="115">
        <v>437.6</v>
      </c>
      <c r="H208" s="11">
        <v>0</v>
      </c>
      <c r="I208" s="11">
        <v>0</v>
      </c>
    </row>
    <row r="209" spans="1:9" ht="27.75" customHeight="1" x14ac:dyDescent="0.3">
      <c r="A209" s="122" t="s">
        <v>86</v>
      </c>
      <c r="B209" s="105" t="s">
        <v>5</v>
      </c>
      <c r="C209" s="105" t="s">
        <v>18</v>
      </c>
      <c r="D209" s="105" t="s">
        <v>11</v>
      </c>
      <c r="E209" s="105" t="s">
        <v>170</v>
      </c>
      <c r="F209" s="96"/>
      <c r="G209" s="11">
        <f>G210+G222</f>
        <v>3243.3999999999996</v>
      </c>
      <c r="H209" s="11">
        <f>H210+H222</f>
        <v>2473.8000000000002</v>
      </c>
      <c r="I209" s="11">
        <f>I210+I222</f>
        <v>2473.8000000000002</v>
      </c>
    </row>
    <row r="210" spans="1:9" ht="16.5" customHeight="1" x14ac:dyDescent="0.3">
      <c r="A210" s="122" t="s">
        <v>171</v>
      </c>
      <c r="B210" s="105" t="s">
        <v>5</v>
      </c>
      <c r="C210" s="105" t="s">
        <v>18</v>
      </c>
      <c r="D210" s="105" t="s">
        <v>11</v>
      </c>
      <c r="E210" s="105" t="s">
        <v>172</v>
      </c>
      <c r="F210" s="96"/>
      <c r="G210" s="11">
        <f>G211+G214+G216+G218+G220</f>
        <v>3208.3999999999996</v>
      </c>
      <c r="H210" s="11">
        <f>H211+H214+H216+H218+H220</f>
        <v>2438.8000000000002</v>
      </c>
      <c r="I210" s="11">
        <f>I211+I214+I216+I218+I220</f>
        <v>2438.8000000000002</v>
      </c>
    </row>
    <row r="211" spans="1:9" ht="32.25" customHeight="1" x14ac:dyDescent="0.3">
      <c r="A211" s="123" t="s">
        <v>77</v>
      </c>
      <c r="B211" s="105" t="s">
        <v>5</v>
      </c>
      <c r="C211" s="105" t="s">
        <v>18</v>
      </c>
      <c r="D211" s="105" t="s">
        <v>11</v>
      </c>
      <c r="E211" s="105" t="s">
        <v>173</v>
      </c>
      <c r="F211" s="96"/>
      <c r="G211" s="11">
        <f t="shared" ref="G211:I212" si="25">G212</f>
        <v>2350.6999999999998</v>
      </c>
      <c r="H211" s="11">
        <f t="shared" si="25"/>
        <v>1584.9</v>
      </c>
      <c r="I211" s="11">
        <f t="shared" si="25"/>
        <v>1584.9</v>
      </c>
    </row>
    <row r="212" spans="1:9" ht="19.5" customHeight="1" x14ac:dyDescent="0.3">
      <c r="A212" s="123" t="s">
        <v>87</v>
      </c>
      <c r="B212" s="105" t="s">
        <v>5</v>
      </c>
      <c r="C212" s="105" t="s">
        <v>18</v>
      </c>
      <c r="D212" s="105" t="s">
        <v>11</v>
      </c>
      <c r="E212" s="105" t="s">
        <v>174</v>
      </c>
      <c r="F212" s="96"/>
      <c r="G212" s="11">
        <f t="shared" si="25"/>
        <v>2350.6999999999998</v>
      </c>
      <c r="H212" s="11">
        <f t="shared" si="25"/>
        <v>1584.9</v>
      </c>
      <c r="I212" s="11">
        <f t="shared" si="25"/>
        <v>1584.9</v>
      </c>
    </row>
    <row r="213" spans="1:9" ht="16.5" customHeight="1" x14ac:dyDescent="0.3">
      <c r="A213" s="109" t="s">
        <v>81</v>
      </c>
      <c r="B213" s="105" t="s">
        <v>5</v>
      </c>
      <c r="C213" s="105" t="s">
        <v>18</v>
      </c>
      <c r="D213" s="105" t="s">
        <v>11</v>
      </c>
      <c r="E213" s="105" t="s">
        <v>174</v>
      </c>
      <c r="F213" s="96" t="s">
        <v>79</v>
      </c>
      <c r="G213" s="11">
        <v>2350.6999999999998</v>
      </c>
      <c r="H213" s="11">
        <v>1584.9</v>
      </c>
      <c r="I213" s="11">
        <v>1584.9</v>
      </c>
    </row>
    <row r="214" spans="1:9" ht="45.75" customHeight="1" x14ac:dyDescent="0.3">
      <c r="A214" s="107" t="s">
        <v>0</v>
      </c>
      <c r="B214" s="105" t="s">
        <v>5</v>
      </c>
      <c r="C214" s="105" t="s">
        <v>18</v>
      </c>
      <c r="D214" s="105" t="s">
        <v>11</v>
      </c>
      <c r="E214" s="105" t="s">
        <v>243</v>
      </c>
      <c r="F214" s="96"/>
      <c r="G214" s="11">
        <f>G215</f>
        <v>18.399999999999999</v>
      </c>
      <c r="H214" s="11">
        <f>H215</f>
        <v>14.7</v>
      </c>
      <c r="I214" s="11">
        <f>I215</f>
        <v>14.7</v>
      </c>
    </row>
    <row r="215" spans="1:9" ht="16.5" customHeight="1" x14ac:dyDescent="0.3">
      <c r="A215" s="109" t="s">
        <v>81</v>
      </c>
      <c r="B215" s="105" t="s">
        <v>5</v>
      </c>
      <c r="C215" s="105" t="s">
        <v>18</v>
      </c>
      <c r="D215" s="105" t="s">
        <v>11</v>
      </c>
      <c r="E215" s="105" t="s">
        <v>243</v>
      </c>
      <c r="F215" s="96" t="s">
        <v>79</v>
      </c>
      <c r="G215" s="11">
        <v>18.399999999999999</v>
      </c>
      <c r="H215" s="11">
        <v>14.7</v>
      </c>
      <c r="I215" s="11">
        <v>14.7</v>
      </c>
    </row>
    <row r="216" spans="1:9" ht="29.25" customHeight="1" x14ac:dyDescent="0.3">
      <c r="A216" s="93" t="s">
        <v>116</v>
      </c>
      <c r="B216" s="105" t="s">
        <v>5</v>
      </c>
      <c r="C216" s="105" t="s">
        <v>18</v>
      </c>
      <c r="D216" s="105" t="s">
        <v>11</v>
      </c>
      <c r="E216" s="105" t="s">
        <v>242</v>
      </c>
      <c r="F216" s="96"/>
      <c r="G216" s="11">
        <f>G217</f>
        <v>153.19999999999999</v>
      </c>
      <c r="H216" s="11">
        <f>H217</f>
        <v>765.8</v>
      </c>
      <c r="I216" s="11">
        <f>I217</f>
        <v>765.8</v>
      </c>
    </row>
    <row r="217" spans="1:9" ht="16.5" customHeight="1" x14ac:dyDescent="0.3">
      <c r="A217" s="109" t="s">
        <v>81</v>
      </c>
      <c r="B217" s="105" t="s">
        <v>5</v>
      </c>
      <c r="C217" s="105" t="s">
        <v>18</v>
      </c>
      <c r="D217" s="105" t="s">
        <v>11</v>
      </c>
      <c r="E217" s="105" t="s">
        <v>242</v>
      </c>
      <c r="F217" s="96" t="s">
        <v>79</v>
      </c>
      <c r="G217" s="11">
        <v>153.19999999999999</v>
      </c>
      <c r="H217" s="11">
        <v>765.8</v>
      </c>
      <c r="I217" s="11">
        <v>765.8</v>
      </c>
    </row>
    <row r="218" spans="1:9" ht="54.75" customHeight="1" x14ac:dyDescent="0.3">
      <c r="A218" s="119" t="s">
        <v>283</v>
      </c>
      <c r="B218" s="110">
        <v>700</v>
      </c>
      <c r="C218" s="105" t="s">
        <v>18</v>
      </c>
      <c r="D218" s="105" t="s">
        <v>11</v>
      </c>
      <c r="E218" s="105" t="s">
        <v>284</v>
      </c>
      <c r="F218" s="96"/>
      <c r="G218" s="11">
        <f>G219</f>
        <v>73.400000000000006</v>
      </c>
      <c r="H218" s="11">
        <f>H219</f>
        <v>73.400000000000006</v>
      </c>
      <c r="I218" s="11">
        <f>I219</f>
        <v>73.400000000000006</v>
      </c>
    </row>
    <row r="219" spans="1:9" ht="16.5" customHeight="1" x14ac:dyDescent="0.3">
      <c r="A219" s="94" t="s">
        <v>81</v>
      </c>
      <c r="B219" s="110">
        <v>700</v>
      </c>
      <c r="C219" s="105" t="s">
        <v>18</v>
      </c>
      <c r="D219" s="105" t="s">
        <v>11</v>
      </c>
      <c r="E219" s="105" t="s">
        <v>284</v>
      </c>
      <c r="F219" s="96" t="s">
        <v>79</v>
      </c>
      <c r="G219" s="11">
        <v>73.400000000000006</v>
      </c>
      <c r="H219" s="11">
        <v>73.400000000000006</v>
      </c>
      <c r="I219" s="11">
        <v>73.400000000000006</v>
      </c>
    </row>
    <row r="220" spans="1:9" ht="30" customHeight="1" x14ac:dyDescent="0.3">
      <c r="A220" s="120" t="s">
        <v>115</v>
      </c>
      <c r="B220" s="105" t="s">
        <v>5</v>
      </c>
      <c r="C220" s="105" t="s">
        <v>18</v>
      </c>
      <c r="D220" s="105" t="s">
        <v>11</v>
      </c>
      <c r="E220" s="95" t="s">
        <v>175</v>
      </c>
      <c r="F220" s="96"/>
      <c r="G220" s="11">
        <f>G221</f>
        <v>612.70000000000005</v>
      </c>
      <c r="H220" s="11">
        <f>H221</f>
        <v>0</v>
      </c>
      <c r="I220" s="11">
        <f>I221</f>
        <v>0</v>
      </c>
    </row>
    <row r="221" spans="1:9" ht="16.5" customHeight="1" x14ac:dyDescent="0.3">
      <c r="A221" s="109" t="s">
        <v>81</v>
      </c>
      <c r="B221" s="105" t="s">
        <v>5</v>
      </c>
      <c r="C221" s="105" t="s">
        <v>18</v>
      </c>
      <c r="D221" s="105" t="s">
        <v>11</v>
      </c>
      <c r="E221" s="95" t="s">
        <v>175</v>
      </c>
      <c r="F221" s="96" t="s">
        <v>79</v>
      </c>
      <c r="G221" s="11">
        <v>612.70000000000005</v>
      </c>
      <c r="H221" s="11">
        <v>0</v>
      </c>
      <c r="I221" s="11">
        <v>0</v>
      </c>
    </row>
    <row r="222" spans="1:9" ht="31.5" customHeight="1" x14ac:dyDescent="0.3">
      <c r="A222" s="93" t="s">
        <v>201</v>
      </c>
      <c r="B222" s="128">
        <v>700</v>
      </c>
      <c r="C222" s="105" t="s">
        <v>18</v>
      </c>
      <c r="D222" s="105" t="s">
        <v>11</v>
      </c>
      <c r="E222" s="95" t="s">
        <v>336</v>
      </c>
      <c r="F222" s="106"/>
      <c r="G222" s="11">
        <f t="shared" ref="G222:I223" si="26">G223</f>
        <v>35</v>
      </c>
      <c r="H222" s="11">
        <f t="shared" si="26"/>
        <v>35</v>
      </c>
      <c r="I222" s="11">
        <f t="shared" si="26"/>
        <v>35</v>
      </c>
    </row>
    <row r="223" spans="1:9" ht="43.5" customHeight="1" x14ac:dyDescent="0.3">
      <c r="A223" s="93" t="s">
        <v>399</v>
      </c>
      <c r="B223" s="128">
        <v>700</v>
      </c>
      <c r="C223" s="105" t="s">
        <v>18</v>
      </c>
      <c r="D223" s="105" t="s">
        <v>11</v>
      </c>
      <c r="E223" s="95" t="s">
        <v>398</v>
      </c>
      <c r="F223" s="106"/>
      <c r="G223" s="11">
        <f>G224</f>
        <v>35</v>
      </c>
      <c r="H223" s="11">
        <f t="shared" si="26"/>
        <v>35</v>
      </c>
      <c r="I223" s="11">
        <f t="shared" si="26"/>
        <v>35</v>
      </c>
    </row>
    <row r="224" spans="1:9" ht="16.5" customHeight="1" x14ac:dyDescent="0.3">
      <c r="A224" s="109" t="s">
        <v>81</v>
      </c>
      <c r="B224" s="128">
        <v>700</v>
      </c>
      <c r="C224" s="105" t="s">
        <v>18</v>
      </c>
      <c r="D224" s="105" t="s">
        <v>11</v>
      </c>
      <c r="E224" s="95" t="s">
        <v>398</v>
      </c>
      <c r="F224" s="105" t="s">
        <v>79</v>
      </c>
      <c r="G224" s="11">
        <v>35</v>
      </c>
      <c r="H224" s="11">
        <v>35</v>
      </c>
      <c r="I224" s="11">
        <v>35</v>
      </c>
    </row>
    <row r="225" spans="1:9" ht="17.25" customHeight="1" x14ac:dyDescent="0.3">
      <c r="A225" s="109"/>
      <c r="B225" s="128"/>
      <c r="C225" s="105"/>
      <c r="D225" s="105"/>
      <c r="E225" s="95"/>
      <c r="F225" s="105"/>
      <c r="G225" s="11"/>
      <c r="H225" s="11"/>
      <c r="I225" s="11"/>
    </row>
    <row r="226" spans="1:9" ht="16.5" customHeight="1" x14ac:dyDescent="0.3">
      <c r="A226" s="129" t="s">
        <v>393</v>
      </c>
      <c r="B226" s="100" t="s">
        <v>5</v>
      </c>
      <c r="C226" s="101" t="s">
        <v>18</v>
      </c>
      <c r="D226" s="101" t="s">
        <v>18</v>
      </c>
      <c r="E226" s="130"/>
      <c r="F226" s="102"/>
      <c r="G226" s="113">
        <f>G227+G232+G239</f>
        <v>734.7</v>
      </c>
      <c r="H226" s="113">
        <f>H227+H232+H239</f>
        <v>734.7</v>
      </c>
      <c r="I226" s="113">
        <f>I227+I232+I239</f>
        <v>734.7</v>
      </c>
    </row>
    <row r="227" spans="1:9" ht="34.5" customHeight="1" x14ac:dyDescent="0.3">
      <c r="A227" s="122" t="s">
        <v>344</v>
      </c>
      <c r="B227" s="104" t="s">
        <v>5</v>
      </c>
      <c r="C227" s="105" t="s">
        <v>18</v>
      </c>
      <c r="D227" s="105" t="s">
        <v>18</v>
      </c>
      <c r="E227" s="112" t="s">
        <v>161</v>
      </c>
      <c r="F227" s="96"/>
      <c r="G227" s="11">
        <f>G228</f>
        <v>694.7</v>
      </c>
      <c r="H227" s="11">
        <f>H228</f>
        <v>694.7</v>
      </c>
      <c r="I227" s="11">
        <f>I228</f>
        <v>694.7</v>
      </c>
    </row>
    <row r="228" spans="1:9" ht="30.75" customHeight="1" x14ac:dyDescent="0.3">
      <c r="A228" s="122" t="s">
        <v>86</v>
      </c>
      <c r="B228" s="104" t="s">
        <v>5</v>
      </c>
      <c r="C228" s="105" t="s">
        <v>18</v>
      </c>
      <c r="D228" s="105" t="s">
        <v>18</v>
      </c>
      <c r="E228" s="112" t="s">
        <v>170</v>
      </c>
      <c r="F228" s="96"/>
      <c r="G228" s="11">
        <f>G230</f>
        <v>694.7</v>
      </c>
      <c r="H228" s="11">
        <f>H230</f>
        <v>694.7</v>
      </c>
      <c r="I228" s="11">
        <f>I230</f>
        <v>694.7</v>
      </c>
    </row>
    <row r="229" spans="1:9" ht="27.75" customHeight="1" x14ac:dyDescent="0.3">
      <c r="A229" s="122" t="s">
        <v>176</v>
      </c>
      <c r="B229" s="104" t="s">
        <v>5</v>
      </c>
      <c r="C229" s="105" t="s">
        <v>18</v>
      </c>
      <c r="D229" s="105" t="s">
        <v>18</v>
      </c>
      <c r="E229" s="112" t="s">
        <v>417</v>
      </c>
      <c r="F229" s="96"/>
      <c r="G229" s="11">
        <f t="shared" ref="G229:I230" si="27">G230</f>
        <v>694.7</v>
      </c>
      <c r="H229" s="11">
        <f t="shared" si="27"/>
        <v>694.7</v>
      </c>
      <c r="I229" s="11">
        <f t="shared" si="27"/>
        <v>694.7</v>
      </c>
    </row>
    <row r="230" spans="1:9" ht="16.5" customHeight="1" x14ac:dyDescent="0.3">
      <c r="A230" s="109" t="s">
        <v>91</v>
      </c>
      <c r="B230" s="104" t="s">
        <v>5</v>
      </c>
      <c r="C230" s="105" t="s">
        <v>18</v>
      </c>
      <c r="D230" s="105" t="s">
        <v>18</v>
      </c>
      <c r="E230" s="112" t="s">
        <v>418</v>
      </c>
      <c r="F230" s="96"/>
      <c r="G230" s="11">
        <f t="shared" si="27"/>
        <v>694.7</v>
      </c>
      <c r="H230" s="11">
        <f t="shared" si="27"/>
        <v>694.7</v>
      </c>
      <c r="I230" s="11">
        <f t="shared" si="27"/>
        <v>694.7</v>
      </c>
    </row>
    <row r="231" spans="1:9" ht="16.5" customHeight="1" x14ac:dyDescent="0.3">
      <c r="A231" s="109" t="s">
        <v>81</v>
      </c>
      <c r="B231" s="104" t="s">
        <v>5</v>
      </c>
      <c r="C231" s="105" t="s">
        <v>18</v>
      </c>
      <c r="D231" s="105" t="s">
        <v>18</v>
      </c>
      <c r="E231" s="112" t="s">
        <v>418</v>
      </c>
      <c r="F231" s="96" t="s">
        <v>79</v>
      </c>
      <c r="G231" s="11">
        <v>694.7</v>
      </c>
      <c r="H231" s="11">
        <v>694.7</v>
      </c>
      <c r="I231" s="11">
        <v>694.7</v>
      </c>
    </row>
    <row r="232" spans="1:9" ht="45.75" customHeight="1" x14ac:dyDescent="0.3">
      <c r="A232" s="93" t="s">
        <v>325</v>
      </c>
      <c r="B232" s="104" t="s">
        <v>5</v>
      </c>
      <c r="C232" s="105" t="s">
        <v>18</v>
      </c>
      <c r="D232" s="105" t="s">
        <v>18</v>
      </c>
      <c r="E232" s="117" t="s">
        <v>220</v>
      </c>
      <c r="F232" s="117"/>
      <c r="G232" s="11">
        <f>G233+G237</f>
        <v>15</v>
      </c>
      <c r="H232" s="11">
        <f>H233+H237</f>
        <v>15</v>
      </c>
      <c r="I232" s="11">
        <f>I233+I237</f>
        <v>15</v>
      </c>
    </row>
    <row r="233" spans="1:9" ht="30" customHeight="1" x14ac:dyDescent="0.3">
      <c r="A233" s="118" t="s">
        <v>222</v>
      </c>
      <c r="B233" s="104" t="s">
        <v>5</v>
      </c>
      <c r="C233" s="105" t="s">
        <v>18</v>
      </c>
      <c r="D233" s="105" t="s">
        <v>18</v>
      </c>
      <c r="E233" s="117" t="s">
        <v>221</v>
      </c>
      <c r="F233" s="117"/>
      <c r="G233" s="11">
        <f t="shared" ref="G233:I234" si="28">G234</f>
        <v>2</v>
      </c>
      <c r="H233" s="11">
        <f t="shared" si="28"/>
        <v>2</v>
      </c>
      <c r="I233" s="11">
        <f t="shared" si="28"/>
        <v>2</v>
      </c>
    </row>
    <row r="234" spans="1:9" ht="43.5" customHeight="1" x14ac:dyDescent="0.3">
      <c r="A234" s="93" t="s">
        <v>324</v>
      </c>
      <c r="B234" s="104" t="s">
        <v>5</v>
      </c>
      <c r="C234" s="105" t="s">
        <v>18</v>
      </c>
      <c r="D234" s="105" t="s">
        <v>18</v>
      </c>
      <c r="E234" s="117" t="s">
        <v>223</v>
      </c>
      <c r="F234" s="117"/>
      <c r="G234" s="11">
        <f t="shared" si="28"/>
        <v>2</v>
      </c>
      <c r="H234" s="11">
        <f t="shared" si="28"/>
        <v>2</v>
      </c>
      <c r="I234" s="11">
        <f t="shared" si="28"/>
        <v>2</v>
      </c>
    </row>
    <row r="235" spans="1:9" ht="26.25" customHeight="1" x14ac:dyDescent="0.3">
      <c r="A235" s="118" t="s">
        <v>56</v>
      </c>
      <c r="B235" s="104" t="s">
        <v>5</v>
      </c>
      <c r="C235" s="105" t="s">
        <v>18</v>
      </c>
      <c r="D235" s="105" t="s">
        <v>18</v>
      </c>
      <c r="E235" s="117" t="s">
        <v>223</v>
      </c>
      <c r="F235" s="117" t="s">
        <v>55</v>
      </c>
      <c r="G235" s="11">
        <v>2</v>
      </c>
      <c r="H235" s="11">
        <v>2</v>
      </c>
      <c r="I235" s="11">
        <v>2</v>
      </c>
    </row>
    <row r="236" spans="1:9" ht="28.5" customHeight="1" x14ac:dyDescent="0.3">
      <c r="A236" s="107" t="s">
        <v>198</v>
      </c>
      <c r="B236" s="104" t="s">
        <v>5</v>
      </c>
      <c r="C236" s="105" t="s">
        <v>18</v>
      </c>
      <c r="D236" s="105" t="s">
        <v>18</v>
      </c>
      <c r="E236" s="117" t="s">
        <v>224</v>
      </c>
      <c r="F236" s="117"/>
      <c r="G236" s="11">
        <f t="shared" ref="G236:I237" si="29">G237</f>
        <v>13</v>
      </c>
      <c r="H236" s="11">
        <f t="shared" si="29"/>
        <v>13</v>
      </c>
      <c r="I236" s="11">
        <f t="shared" si="29"/>
        <v>13</v>
      </c>
    </row>
    <row r="237" spans="1:9" ht="47.25" customHeight="1" x14ac:dyDescent="0.3">
      <c r="A237" s="93" t="s">
        <v>323</v>
      </c>
      <c r="B237" s="104" t="s">
        <v>5</v>
      </c>
      <c r="C237" s="105" t="s">
        <v>18</v>
      </c>
      <c r="D237" s="105" t="s">
        <v>18</v>
      </c>
      <c r="E237" s="117" t="s">
        <v>225</v>
      </c>
      <c r="F237" s="117"/>
      <c r="G237" s="11">
        <f t="shared" si="29"/>
        <v>13</v>
      </c>
      <c r="H237" s="11">
        <f t="shared" si="29"/>
        <v>13</v>
      </c>
      <c r="I237" s="11">
        <f t="shared" si="29"/>
        <v>13</v>
      </c>
    </row>
    <row r="238" spans="1:9" ht="33" customHeight="1" x14ac:dyDescent="0.3">
      <c r="A238" s="93" t="s">
        <v>56</v>
      </c>
      <c r="B238" s="104" t="s">
        <v>5</v>
      </c>
      <c r="C238" s="105" t="s">
        <v>18</v>
      </c>
      <c r="D238" s="105" t="s">
        <v>18</v>
      </c>
      <c r="E238" s="117" t="s">
        <v>225</v>
      </c>
      <c r="F238" s="117" t="s">
        <v>55</v>
      </c>
      <c r="G238" s="11">
        <v>13</v>
      </c>
      <c r="H238" s="11">
        <v>13</v>
      </c>
      <c r="I238" s="11">
        <v>13</v>
      </c>
    </row>
    <row r="239" spans="1:9" ht="33" customHeight="1" x14ac:dyDescent="0.3">
      <c r="A239" s="93" t="s">
        <v>322</v>
      </c>
      <c r="B239" s="104" t="s">
        <v>5</v>
      </c>
      <c r="C239" s="105" t="s">
        <v>18</v>
      </c>
      <c r="D239" s="105" t="s">
        <v>18</v>
      </c>
      <c r="E239" s="117" t="s">
        <v>247</v>
      </c>
      <c r="F239" s="117"/>
      <c r="G239" s="11">
        <f t="shared" ref="G239:I242" si="30">G240</f>
        <v>25</v>
      </c>
      <c r="H239" s="11">
        <f t="shared" si="30"/>
        <v>25</v>
      </c>
      <c r="I239" s="11">
        <f t="shared" si="30"/>
        <v>25</v>
      </c>
    </row>
    <row r="240" spans="1:9" ht="33" customHeight="1" x14ac:dyDescent="0.3">
      <c r="A240" s="93" t="s">
        <v>90</v>
      </c>
      <c r="B240" s="104" t="s">
        <v>5</v>
      </c>
      <c r="C240" s="105" t="s">
        <v>18</v>
      </c>
      <c r="D240" s="105" t="s">
        <v>18</v>
      </c>
      <c r="E240" s="117" t="s">
        <v>248</v>
      </c>
      <c r="F240" s="117"/>
      <c r="G240" s="11">
        <f t="shared" si="30"/>
        <v>25</v>
      </c>
      <c r="H240" s="11">
        <f t="shared" si="30"/>
        <v>25</v>
      </c>
      <c r="I240" s="11">
        <f t="shared" si="30"/>
        <v>25</v>
      </c>
    </row>
    <row r="241" spans="1:9" ht="22.5" customHeight="1" x14ac:dyDescent="0.3">
      <c r="A241" s="107" t="s">
        <v>377</v>
      </c>
      <c r="B241" s="104" t="s">
        <v>5</v>
      </c>
      <c r="C241" s="105" t="s">
        <v>18</v>
      </c>
      <c r="D241" s="105" t="s">
        <v>18</v>
      </c>
      <c r="E241" s="117" t="s">
        <v>249</v>
      </c>
      <c r="F241" s="117"/>
      <c r="G241" s="11">
        <f t="shared" si="30"/>
        <v>25</v>
      </c>
      <c r="H241" s="11">
        <f t="shared" si="30"/>
        <v>25</v>
      </c>
      <c r="I241" s="11">
        <f t="shared" si="30"/>
        <v>25</v>
      </c>
    </row>
    <row r="242" spans="1:9" ht="30" customHeight="1" x14ac:dyDescent="0.3">
      <c r="A242" s="131" t="s">
        <v>251</v>
      </c>
      <c r="B242" s="104" t="s">
        <v>5</v>
      </c>
      <c r="C242" s="105" t="s">
        <v>18</v>
      </c>
      <c r="D242" s="105" t="s">
        <v>18</v>
      </c>
      <c r="E242" s="117" t="s">
        <v>250</v>
      </c>
      <c r="F242" s="117"/>
      <c r="G242" s="11">
        <f t="shared" si="30"/>
        <v>25</v>
      </c>
      <c r="H242" s="11">
        <f t="shared" si="30"/>
        <v>25</v>
      </c>
      <c r="I242" s="11">
        <f t="shared" si="30"/>
        <v>25</v>
      </c>
    </row>
    <row r="243" spans="1:9" ht="33" customHeight="1" x14ac:dyDescent="0.3">
      <c r="A243" s="118" t="s">
        <v>56</v>
      </c>
      <c r="B243" s="104" t="s">
        <v>5</v>
      </c>
      <c r="C243" s="105" t="s">
        <v>18</v>
      </c>
      <c r="D243" s="105" t="s">
        <v>18</v>
      </c>
      <c r="E243" s="117" t="s">
        <v>250</v>
      </c>
      <c r="F243" s="117" t="s">
        <v>55</v>
      </c>
      <c r="G243" s="11">
        <v>25</v>
      </c>
      <c r="H243" s="11">
        <v>25</v>
      </c>
      <c r="I243" s="11">
        <v>25</v>
      </c>
    </row>
    <row r="244" spans="1:9" ht="24.75" customHeight="1" x14ac:dyDescent="0.3">
      <c r="A244" s="121" t="s">
        <v>27</v>
      </c>
      <c r="B244" s="100" t="s">
        <v>5</v>
      </c>
      <c r="C244" s="101" t="s">
        <v>18</v>
      </c>
      <c r="D244" s="101" t="s">
        <v>19</v>
      </c>
      <c r="E244" s="105"/>
      <c r="F244" s="96"/>
      <c r="G244" s="113">
        <f>G250+G245</f>
        <v>34</v>
      </c>
      <c r="H244" s="113">
        <f>H250+H245</f>
        <v>34</v>
      </c>
      <c r="I244" s="113">
        <f>I250+I245</f>
        <v>34</v>
      </c>
    </row>
    <row r="245" spans="1:9" ht="24.75" customHeight="1" x14ac:dyDescent="0.3">
      <c r="A245" s="122" t="s">
        <v>307</v>
      </c>
      <c r="B245" s="104" t="s">
        <v>5</v>
      </c>
      <c r="C245" s="105" t="s">
        <v>18</v>
      </c>
      <c r="D245" s="105" t="s">
        <v>19</v>
      </c>
      <c r="E245" s="105" t="s">
        <v>123</v>
      </c>
      <c r="F245" s="96"/>
      <c r="G245" s="115">
        <f>G246</f>
        <v>10</v>
      </c>
      <c r="H245" s="115">
        <f t="shared" ref="G245:I248" si="31">H246</f>
        <v>10</v>
      </c>
      <c r="I245" s="115">
        <f t="shared" si="31"/>
        <v>10</v>
      </c>
    </row>
    <row r="246" spans="1:9" ht="24.75" customHeight="1" x14ac:dyDescent="0.3">
      <c r="A246" s="122" t="s">
        <v>104</v>
      </c>
      <c r="B246" s="104" t="s">
        <v>5</v>
      </c>
      <c r="C246" s="105" t="s">
        <v>18</v>
      </c>
      <c r="D246" s="105" t="s">
        <v>19</v>
      </c>
      <c r="E246" s="105" t="s">
        <v>158</v>
      </c>
      <c r="F246" s="96"/>
      <c r="G246" s="115">
        <f t="shared" si="31"/>
        <v>10</v>
      </c>
      <c r="H246" s="115">
        <f t="shared" si="31"/>
        <v>10</v>
      </c>
      <c r="I246" s="115">
        <f t="shared" si="31"/>
        <v>10</v>
      </c>
    </row>
    <row r="247" spans="1:9" ht="24.75" customHeight="1" x14ac:dyDescent="0.3">
      <c r="A247" s="122" t="s">
        <v>157</v>
      </c>
      <c r="B247" s="104" t="s">
        <v>5</v>
      </c>
      <c r="C247" s="105" t="s">
        <v>18</v>
      </c>
      <c r="D247" s="105" t="s">
        <v>19</v>
      </c>
      <c r="E247" s="105" t="s">
        <v>207</v>
      </c>
      <c r="F247" s="96"/>
      <c r="G247" s="115">
        <f>G248</f>
        <v>10</v>
      </c>
      <c r="H247" s="115">
        <f t="shared" si="31"/>
        <v>10</v>
      </c>
      <c r="I247" s="115">
        <f t="shared" si="31"/>
        <v>10</v>
      </c>
    </row>
    <row r="248" spans="1:9" ht="44.25" customHeight="1" x14ac:dyDescent="0.3">
      <c r="A248" s="122" t="s">
        <v>209</v>
      </c>
      <c r="B248" s="104" t="s">
        <v>5</v>
      </c>
      <c r="C248" s="105" t="s">
        <v>18</v>
      </c>
      <c r="D248" s="105" t="s">
        <v>19</v>
      </c>
      <c r="E248" s="105" t="s">
        <v>208</v>
      </c>
      <c r="F248" s="96"/>
      <c r="G248" s="115">
        <f t="shared" si="31"/>
        <v>10</v>
      </c>
      <c r="H248" s="115">
        <f t="shared" si="31"/>
        <v>10</v>
      </c>
      <c r="I248" s="115">
        <f t="shared" si="31"/>
        <v>10</v>
      </c>
    </row>
    <row r="249" spans="1:9" ht="24.75" customHeight="1" x14ac:dyDescent="0.3">
      <c r="A249" s="118" t="s">
        <v>56</v>
      </c>
      <c r="B249" s="104" t="s">
        <v>5</v>
      </c>
      <c r="C249" s="105" t="s">
        <v>18</v>
      </c>
      <c r="D249" s="105" t="s">
        <v>19</v>
      </c>
      <c r="E249" s="105" t="s">
        <v>208</v>
      </c>
      <c r="F249" s="96" t="s">
        <v>55</v>
      </c>
      <c r="G249" s="115">
        <v>10</v>
      </c>
      <c r="H249" s="11">
        <v>10</v>
      </c>
      <c r="I249" s="11">
        <v>10</v>
      </c>
    </row>
    <row r="250" spans="1:9" ht="29.25" customHeight="1" x14ac:dyDescent="0.3">
      <c r="A250" s="122" t="s">
        <v>344</v>
      </c>
      <c r="B250" s="104" t="s">
        <v>5</v>
      </c>
      <c r="C250" s="105" t="s">
        <v>18</v>
      </c>
      <c r="D250" s="105" t="s">
        <v>19</v>
      </c>
      <c r="E250" s="105" t="s">
        <v>161</v>
      </c>
      <c r="F250" s="96"/>
      <c r="G250" s="11">
        <f>G251</f>
        <v>24</v>
      </c>
      <c r="H250" s="11">
        <f>H251</f>
        <v>24</v>
      </c>
      <c r="I250" s="11">
        <f>I251</f>
        <v>24</v>
      </c>
    </row>
    <row r="251" spans="1:9" ht="29.25" customHeight="1" x14ac:dyDescent="0.3">
      <c r="A251" s="122" t="s">
        <v>86</v>
      </c>
      <c r="B251" s="104" t="s">
        <v>5</v>
      </c>
      <c r="C251" s="105" t="s">
        <v>18</v>
      </c>
      <c r="D251" s="105" t="s">
        <v>19</v>
      </c>
      <c r="E251" s="105" t="s">
        <v>170</v>
      </c>
      <c r="F251" s="96"/>
      <c r="G251" s="11">
        <f>G253</f>
        <v>24</v>
      </c>
      <c r="H251" s="11">
        <f>H253</f>
        <v>24</v>
      </c>
      <c r="I251" s="11">
        <f>I253</f>
        <v>24</v>
      </c>
    </row>
    <row r="252" spans="1:9" ht="27.75" customHeight="1" x14ac:dyDescent="0.3">
      <c r="A252" s="122" t="s">
        <v>363</v>
      </c>
      <c r="B252" s="104" t="s">
        <v>5</v>
      </c>
      <c r="C252" s="105" t="s">
        <v>18</v>
      </c>
      <c r="D252" s="105" t="s">
        <v>19</v>
      </c>
      <c r="E252" s="105" t="s">
        <v>177</v>
      </c>
      <c r="F252" s="96"/>
      <c r="G252" s="11">
        <f>G253</f>
        <v>24</v>
      </c>
      <c r="H252" s="11">
        <f>H253</f>
        <v>24</v>
      </c>
      <c r="I252" s="11">
        <f>I253</f>
        <v>24</v>
      </c>
    </row>
    <row r="253" spans="1:9" ht="17.25" customHeight="1" x14ac:dyDescent="0.3">
      <c r="A253" s="124" t="s">
        <v>101</v>
      </c>
      <c r="B253" s="104" t="s">
        <v>5</v>
      </c>
      <c r="C253" s="105" t="s">
        <v>18</v>
      </c>
      <c r="D253" s="105" t="s">
        <v>19</v>
      </c>
      <c r="E253" s="105" t="s">
        <v>390</v>
      </c>
      <c r="F253" s="96"/>
      <c r="G253" s="11">
        <f>G255+G254</f>
        <v>24</v>
      </c>
      <c r="H253" s="11">
        <f>H255+H254</f>
        <v>24</v>
      </c>
      <c r="I253" s="11">
        <f>I255+I254</f>
        <v>24</v>
      </c>
    </row>
    <row r="254" spans="1:9" ht="28.5" customHeight="1" x14ac:dyDescent="0.3">
      <c r="A254" s="93" t="s">
        <v>56</v>
      </c>
      <c r="B254" s="104" t="s">
        <v>5</v>
      </c>
      <c r="C254" s="105" t="s">
        <v>18</v>
      </c>
      <c r="D254" s="105" t="s">
        <v>19</v>
      </c>
      <c r="E254" s="105" t="s">
        <v>390</v>
      </c>
      <c r="F254" s="96" t="s">
        <v>55</v>
      </c>
      <c r="G254" s="11">
        <v>6</v>
      </c>
      <c r="H254" s="11">
        <v>6</v>
      </c>
      <c r="I254" s="11">
        <v>6</v>
      </c>
    </row>
    <row r="255" spans="1:9" ht="17.25" customHeight="1" x14ac:dyDescent="0.3">
      <c r="A255" s="132" t="s">
        <v>117</v>
      </c>
      <c r="B255" s="104" t="s">
        <v>5</v>
      </c>
      <c r="C255" s="105" t="s">
        <v>18</v>
      </c>
      <c r="D255" s="105" t="s">
        <v>19</v>
      </c>
      <c r="E255" s="105" t="s">
        <v>390</v>
      </c>
      <c r="F255" s="96" t="s">
        <v>118</v>
      </c>
      <c r="G255" s="11">
        <v>18</v>
      </c>
      <c r="H255" s="11">
        <v>18</v>
      </c>
      <c r="I255" s="11">
        <v>18</v>
      </c>
    </row>
    <row r="256" spans="1:9" ht="17.25" customHeight="1" x14ac:dyDescent="0.3">
      <c r="A256" s="132"/>
      <c r="B256" s="104"/>
      <c r="C256" s="105"/>
      <c r="D256" s="105"/>
      <c r="E256" s="105"/>
      <c r="F256" s="96"/>
      <c r="G256" s="11"/>
      <c r="H256" s="11"/>
      <c r="I256" s="11"/>
    </row>
    <row r="257" spans="1:9" ht="16.8" x14ac:dyDescent="0.3">
      <c r="A257" s="121" t="s">
        <v>51</v>
      </c>
      <c r="B257" s="114">
        <v>700</v>
      </c>
      <c r="C257" s="101" t="s">
        <v>21</v>
      </c>
      <c r="D257" s="101"/>
      <c r="E257" s="133"/>
      <c r="F257" s="102"/>
      <c r="G257" s="103">
        <f>G258</f>
        <v>31178.6</v>
      </c>
      <c r="H257" s="103">
        <f>H258</f>
        <v>24413.699999999997</v>
      </c>
      <c r="I257" s="103">
        <f>I258</f>
        <v>24413.699999999997</v>
      </c>
    </row>
    <row r="258" spans="1:9" ht="16.8" x14ac:dyDescent="0.3">
      <c r="A258" s="129" t="s">
        <v>33</v>
      </c>
      <c r="B258" s="114">
        <v>700</v>
      </c>
      <c r="C258" s="101" t="s">
        <v>21</v>
      </c>
      <c r="D258" s="101" t="s">
        <v>7</v>
      </c>
      <c r="E258" s="133"/>
      <c r="F258" s="102"/>
      <c r="G258" s="103">
        <f>G259+G289</f>
        <v>31178.6</v>
      </c>
      <c r="H258" s="103">
        <f>H259+H289</f>
        <v>24413.699999999997</v>
      </c>
      <c r="I258" s="103">
        <f>I259+I289</f>
        <v>24413.699999999997</v>
      </c>
    </row>
    <row r="259" spans="1:9" ht="27" x14ac:dyDescent="0.3">
      <c r="A259" s="122" t="s">
        <v>321</v>
      </c>
      <c r="B259" s="110">
        <v>700</v>
      </c>
      <c r="C259" s="105" t="s">
        <v>21</v>
      </c>
      <c r="D259" s="105" t="s">
        <v>7</v>
      </c>
      <c r="E259" s="112" t="s">
        <v>180</v>
      </c>
      <c r="F259" s="96"/>
      <c r="G259" s="11">
        <f>G260+G281</f>
        <v>31078.6</v>
      </c>
      <c r="H259" s="11">
        <f>H260+H281</f>
        <v>24413.699999999997</v>
      </c>
      <c r="I259" s="11">
        <f>I260+I281</f>
        <v>24413.699999999997</v>
      </c>
    </row>
    <row r="260" spans="1:9" ht="16.8" x14ac:dyDescent="0.3">
      <c r="A260" s="93" t="s">
        <v>320</v>
      </c>
      <c r="B260" s="110">
        <v>700</v>
      </c>
      <c r="C260" s="105" t="s">
        <v>21</v>
      </c>
      <c r="D260" s="105" t="s">
        <v>7</v>
      </c>
      <c r="E260" s="112" t="s">
        <v>181</v>
      </c>
      <c r="F260" s="96"/>
      <c r="G260" s="11">
        <f>G264+G271+G261</f>
        <v>30938.6</v>
      </c>
      <c r="H260" s="11">
        <f>H264+H271+H261</f>
        <v>24413.699999999997</v>
      </c>
      <c r="I260" s="11">
        <f>I264+I271+I261</f>
        <v>24413.699999999997</v>
      </c>
    </row>
    <row r="261" spans="1:9" ht="40.200000000000003" x14ac:dyDescent="0.3">
      <c r="A261" s="93" t="s">
        <v>273</v>
      </c>
      <c r="B261" s="110">
        <v>700</v>
      </c>
      <c r="C261" s="105" t="s">
        <v>21</v>
      </c>
      <c r="D261" s="105" t="s">
        <v>7</v>
      </c>
      <c r="E261" s="112" t="s">
        <v>275</v>
      </c>
      <c r="F261" s="96"/>
      <c r="G261" s="11">
        <f t="shared" ref="G261:I262" si="32">G262</f>
        <v>10</v>
      </c>
      <c r="H261" s="11">
        <f t="shared" si="32"/>
        <v>10</v>
      </c>
      <c r="I261" s="11">
        <f t="shared" si="32"/>
        <v>10</v>
      </c>
    </row>
    <row r="262" spans="1:9" ht="52.8" x14ac:dyDescent="0.3">
      <c r="A262" s="97" t="s">
        <v>274</v>
      </c>
      <c r="B262" s="110">
        <v>700</v>
      </c>
      <c r="C262" s="105" t="s">
        <v>21</v>
      </c>
      <c r="D262" s="105" t="s">
        <v>7</v>
      </c>
      <c r="E262" s="112" t="s">
        <v>403</v>
      </c>
      <c r="F262" s="96"/>
      <c r="G262" s="11">
        <f t="shared" si="32"/>
        <v>10</v>
      </c>
      <c r="H262" s="11">
        <f t="shared" si="32"/>
        <v>10</v>
      </c>
      <c r="I262" s="11">
        <f t="shared" si="32"/>
        <v>10</v>
      </c>
    </row>
    <row r="263" spans="1:9" ht="16.8" x14ac:dyDescent="0.3">
      <c r="A263" s="97" t="s">
        <v>71</v>
      </c>
      <c r="B263" s="110">
        <v>700</v>
      </c>
      <c r="C263" s="105" t="s">
        <v>21</v>
      </c>
      <c r="D263" s="105" t="s">
        <v>7</v>
      </c>
      <c r="E263" s="112" t="s">
        <v>403</v>
      </c>
      <c r="F263" s="96" t="s">
        <v>72</v>
      </c>
      <c r="G263" s="11">
        <v>10</v>
      </c>
      <c r="H263" s="11">
        <v>10</v>
      </c>
      <c r="I263" s="11">
        <v>10</v>
      </c>
    </row>
    <row r="264" spans="1:9" ht="70.5" customHeight="1" x14ac:dyDescent="0.3">
      <c r="A264" s="97" t="s">
        <v>331</v>
      </c>
      <c r="B264" s="110">
        <v>700</v>
      </c>
      <c r="C264" s="105" t="s">
        <v>21</v>
      </c>
      <c r="D264" s="105" t="s">
        <v>7</v>
      </c>
      <c r="E264" s="112" t="s">
        <v>199</v>
      </c>
      <c r="F264" s="96"/>
      <c r="G264" s="11">
        <f>G269+G265+G267</f>
        <v>217</v>
      </c>
      <c r="H264" s="11">
        <f>H269+H265+H267</f>
        <v>207</v>
      </c>
      <c r="I264" s="11">
        <f>I269+I265+I267</f>
        <v>207</v>
      </c>
    </row>
    <row r="265" spans="1:9" ht="26.4" x14ac:dyDescent="0.3">
      <c r="A265" s="97" t="s">
        <v>272</v>
      </c>
      <c r="B265" s="110">
        <v>700</v>
      </c>
      <c r="C265" s="105" t="s">
        <v>21</v>
      </c>
      <c r="D265" s="105" t="s">
        <v>7</v>
      </c>
      <c r="E265" s="112" t="s">
        <v>404</v>
      </c>
      <c r="F265" s="96"/>
      <c r="G265" s="11">
        <f>G266</f>
        <v>7</v>
      </c>
      <c r="H265" s="11">
        <f>H266</f>
        <v>7</v>
      </c>
      <c r="I265" s="11">
        <f>I266</f>
        <v>7</v>
      </c>
    </row>
    <row r="266" spans="1:9" ht="16.8" x14ac:dyDescent="0.3">
      <c r="A266" s="124" t="s">
        <v>71</v>
      </c>
      <c r="B266" s="110">
        <v>700</v>
      </c>
      <c r="C266" s="105" t="s">
        <v>21</v>
      </c>
      <c r="D266" s="105" t="s">
        <v>7</v>
      </c>
      <c r="E266" s="112" t="s">
        <v>404</v>
      </c>
      <c r="F266" s="96" t="s">
        <v>72</v>
      </c>
      <c r="G266" s="11">
        <v>7</v>
      </c>
      <c r="H266" s="11">
        <v>7</v>
      </c>
      <c r="I266" s="11">
        <v>7</v>
      </c>
    </row>
    <row r="267" spans="1:9" ht="43.5" customHeight="1" x14ac:dyDescent="0.3">
      <c r="A267" s="124" t="s">
        <v>288</v>
      </c>
      <c r="B267" s="110">
        <v>700</v>
      </c>
      <c r="C267" s="105" t="s">
        <v>21</v>
      </c>
      <c r="D267" s="105" t="s">
        <v>7</v>
      </c>
      <c r="E267" s="112" t="s">
        <v>405</v>
      </c>
      <c r="F267" s="96"/>
      <c r="G267" s="11">
        <f>G268</f>
        <v>10</v>
      </c>
      <c r="H267" s="11">
        <f>H268</f>
        <v>0</v>
      </c>
      <c r="I267" s="11">
        <f>I268</f>
        <v>0</v>
      </c>
    </row>
    <row r="268" spans="1:9" ht="16.8" x14ac:dyDescent="0.3">
      <c r="A268" s="124" t="s">
        <v>71</v>
      </c>
      <c r="B268" s="110">
        <v>700</v>
      </c>
      <c r="C268" s="105" t="s">
        <v>21</v>
      </c>
      <c r="D268" s="105" t="s">
        <v>7</v>
      </c>
      <c r="E268" s="112" t="s">
        <v>405</v>
      </c>
      <c r="F268" s="96" t="s">
        <v>72</v>
      </c>
      <c r="G268" s="11">
        <v>10</v>
      </c>
      <c r="H268" s="11">
        <v>0</v>
      </c>
      <c r="I268" s="11">
        <v>0</v>
      </c>
    </row>
    <row r="269" spans="1:9" ht="26.4" x14ac:dyDescent="0.3">
      <c r="A269" s="97" t="s">
        <v>119</v>
      </c>
      <c r="B269" s="110">
        <v>700</v>
      </c>
      <c r="C269" s="105" t="s">
        <v>21</v>
      </c>
      <c r="D269" s="105" t="s">
        <v>7</v>
      </c>
      <c r="E269" s="112" t="s">
        <v>244</v>
      </c>
      <c r="F269" s="96"/>
      <c r="G269" s="11">
        <f>G270</f>
        <v>200</v>
      </c>
      <c r="H269" s="11">
        <f>H270</f>
        <v>200</v>
      </c>
      <c r="I269" s="11">
        <f>I270</f>
        <v>200</v>
      </c>
    </row>
    <row r="270" spans="1:9" ht="16.8" x14ac:dyDescent="0.3">
      <c r="A270" s="124" t="s">
        <v>71</v>
      </c>
      <c r="B270" s="110">
        <v>700</v>
      </c>
      <c r="C270" s="105" t="s">
        <v>21</v>
      </c>
      <c r="D270" s="105" t="s">
        <v>7</v>
      </c>
      <c r="E270" s="112" t="s">
        <v>244</v>
      </c>
      <c r="F270" s="96" t="s">
        <v>72</v>
      </c>
      <c r="G270" s="11">
        <v>200</v>
      </c>
      <c r="H270" s="11">
        <v>200</v>
      </c>
      <c r="I270" s="11">
        <v>200</v>
      </c>
    </row>
    <row r="271" spans="1:9" ht="57" customHeight="1" x14ac:dyDescent="0.3">
      <c r="A271" s="118" t="s">
        <v>183</v>
      </c>
      <c r="B271" s="110">
        <v>700</v>
      </c>
      <c r="C271" s="105" t="s">
        <v>21</v>
      </c>
      <c r="D271" s="105" t="s">
        <v>7</v>
      </c>
      <c r="E271" s="112" t="s">
        <v>182</v>
      </c>
      <c r="F271" s="96"/>
      <c r="G271" s="11">
        <f>G272+G277+G279</f>
        <v>30711.599999999999</v>
      </c>
      <c r="H271" s="11">
        <f>H272+H277+H279</f>
        <v>24196.699999999997</v>
      </c>
      <c r="I271" s="11">
        <f>I272+I277+I279</f>
        <v>24196.699999999997</v>
      </c>
    </row>
    <row r="272" spans="1:9" ht="25.5" customHeight="1" x14ac:dyDescent="0.3">
      <c r="A272" s="123" t="s">
        <v>75</v>
      </c>
      <c r="B272" s="110">
        <v>700</v>
      </c>
      <c r="C272" s="105" t="s">
        <v>21</v>
      </c>
      <c r="D272" s="105" t="s">
        <v>7</v>
      </c>
      <c r="E272" s="112" t="s">
        <v>187</v>
      </c>
      <c r="F272" s="96"/>
      <c r="G272" s="11">
        <f>G273+G275</f>
        <v>24196.7</v>
      </c>
      <c r="H272" s="11">
        <f>H273+H275</f>
        <v>17681.8</v>
      </c>
      <c r="I272" s="11">
        <f>I273+I275</f>
        <v>17681.8</v>
      </c>
    </row>
    <row r="273" spans="1:9" ht="16.8" x14ac:dyDescent="0.3">
      <c r="A273" s="109" t="s">
        <v>73</v>
      </c>
      <c r="B273" s="110">
        <v>700</v>
      </c>
      <c r="C273" s="105" t="s">
        <v>21</v>
      </c>
      <c r="D273" s="105" t="s">
        <v>7</v>
      </c>
      <c r="E273" s="112" t="s">
        <v>188</v>
      </c>
      <c r="F273" s="96"/>
      <c r="G273" s="11">
        <f>G274</f>
        <v>17788</v>
      </c>
      <c r="H273" s="11">
        <f>H274</f>
        <v>12102.5</v>
      </c>
      <c r="I273" s="11">
        <f>I274</f>
        <v>12102.5</v>
      </c>
    </row>
    <row r="274" spans="1:9" ht="16.8" x14ac:dyDescent="0.3">
      <c r="A274" s="124" t="s">
        <v>71</v>
      </c>
      <c r="B274" s="110">
        <v>700</v>
      </c>
      <c r="C274" s="105" t="s">
        <v>21</v>
      </c>
      <c r="D274" s="105" t="s">
        <v>7</v>
      </c>
      <c r="E274" s="112" t="s">
        <v>188</v>
      </c>
      <c r="F274" s="96" t="s">
        <v>72</v>
      </c>
      <c r="G274" s="11">
        <v>17788</v>
      </c>
      <c r="H274" s="11">
        <v>12102.5</v>
      </c>
      <c r="I274" s="11">
        <v>12102.5</v>
      </c>
    </row>
    <row r="275" spans="1:9" ht="16.8" x14ac:dyDescent="0.3">
      <c r="A275" s="109" t="s">
        <v>74</v>
      </c>
      <c r="B275" s="110">
        <v>700</v>
      </c>
      <c r="C275" s="105" t="s">
        <v>21</v>
      </c>
      <c r="D275" s="105" t="s">
        <v>7</v>
      </c>
      <c r="E275" s="112" t="s">
        <v>189</v>
      </c>
      <c r="F275" s="96"/>
      <c r="G275" s="11">
        <f>G276</f>
        <v>6408.7</v>
      </c>
      <c r="H275" s="11">
        <f>H276</f>
        <v>5579.3</v>
      </c>
      <c r="I275" s="11">
        <f>I276</f>
        <v>5579.3</v>
      </c>
    </row>
    <row r="276" spans="1:9" ht="16.8" x14ac:dyDescent="0.3">
      <c r="A276" s="124" t="s">
        <v>71</v>
      </c>
      <c r="B276" s="110">
        <v>700</v>
      </c>
      <c r="C276" s="105" t="s">
        <v>21</v>
      </c>
      <c r="D276" s="105" t="s">
        <v>7</v>
      </c>
      <c r="E276" s="112" t="s">
        <v>189</v>
      </c>
      <c r="F276" s="96" t="s">
        <v>72</v>
      </c>
      <c r="G276" s="11">
        <v>6408.7</v>
      </c>
      <c r="H276" s="11">
        <v>5579.3</v>
      </c>
      <c r="I276" s="11">
        <v>5579.3</v>
      </c>
    </row>
    <row r="277" spans="1:9" ht="27" x14ac:dyDescent="0.3">
      <c r="A277" s="93" t="s">
        <v>116</v>
      </c>
      <c r="B277" s="110">
        <v>700</v>
      </c>
      <c r="C277" s="105" t="s">
        <v>21</v>
      </c>
      <c r="D277" s="105" t="s">
        <v>7</v>
      </c>
      <c r="E277" s="95" t="s">
        <v>240</v>
      </c>
      <c r="F277" s="96"/>
      <c r="G277" s="11">
        <f>G278</f>
        <v>1303</v>
      </c>
      <c r="H277" s="11">
        <f>H278</f>
        <v>6514.9</v>
      </c>
      <c r="I277" s="11">
        <f>I278</f>
        <v>6514.9</v>
      </c>
    </row>
    <row r="278" spans="1:9" ht="16.8" x14ac:dyDescent="0.3">
      <c r="A278" s="124" t="s">
        <v>71</v>
      </c>
      <c r="B278" s="110">
        <v>700</v>
      </c>
      <c r="C278" s="105" t="s">
        <v>21</v>
      </c>
      <c r="D278" s="105" t="s">
        <v>7</v>
      </c>
      <c r="E278" s="95" t="s">
        <v>240</v>
      </c>
      <c r="F278" s="96" t="s">
        <v>72</v>
      </c>
      <c r="G278" s="11">
        <v>1303</v>
      </c>
      <c r="H278" s="11">
        <v>6514.9</v>
      </c>
      <c r="I278" s="11">
        <v>6514.9</v>
      </c>
    </row>
    <row r="279" spans="1:9" ht="27.75" customHeight="1" x14ac:dyDescent="0.3">
      <c r="A279" s="120" t="s">
        <v>115</v>
      </c>
      <c r="B279" s="128">
        <v>700</v>
      </c>
      <c r="C279" s="105" t="s">
        <v>21</v>
      </c>
      <c r="D279" s="105" t="s">
        <v>7</v>
      </c>
      <c r="E279" s="95" t="s">
        <v>186</v>
      </c>
      <c r="F279" s="96"/>
      <c r="G279" s="11">
        <f>G280</f>
        <v>5211.8999999999996</v>
      </c>
      <c r="H279" s="11">
        <f>H280</f>
        <v>0</v>
      </c>
      <c r="I279" s="11">
        <f>I280</f>
        <v>0</v>
      </c>
    </row>
    <row r="280" spans="1:9" ht="17.25" customHeight="1" x14ac:dyDescent="0.3">
      <c r="A280" s="124" t="s">
        <v>71</v>
      </c>
      <c r="B280" s="128">
        <v>700</v>
      </c>
      <c r="C280" s="105" t="s">
        <v>21</v>
      </c>
      <c r="D280" s="105" t="s">
        <v>7</v>
      </c>
      <c r="E280" s="95" t="s">
        <v>186</v>
      </c>
      <c r="F280" s="96" t="s">
        <v>72</v>
      </c>
      <c r="G280" s="11">
        <v>5211.8999999999996</v>
      </c>
      <c r="H280" s="11">
        <v>0</v>
      </c>
      <c r="I280" s="11">
        <v>0</v>
      </c>
    </row>
    <row r="281" spans="1:9" ht="29.25" customHeight="1" x14ac:dyDescent="0.3">
      <c r="A281" s="97" t="s">
        <v>319</v>
      </c>
      <c r="B281" s="128">
        <v>700</v>
      </c>
      <c r="C281" s="105" t="s">
        <v>21</v>
      </c>
      <c r="D281" s="105" t="s">
        <v>7</v>
      </c>
      <c r="E281" s="95" t="s">
        <v>226</v>
      </c>
      <c r="F281" s="96"/>
      <c r="G281" s="11">
        <f>G282</f>
        <v>140</v>
      </c>
      <c r="H281" s="11">
        <f>H282</f>
        <v>0</v>
      </c>
      <c r="I281" s="11">
        <f>I282</f>
        <v>0</v>
      </c>
    </row>
    <row r="282" spans="1:9" ht="18" customHeight="1" x14ac:dyDescent="0.3">
      <c r="A282" s="124" t="s">
        <v>228</v>
      </c>
      <c r="B282" s="128">
        <v>700</v>
      </c>
      <c r="C282" s="105" t="s">
        <v>21</v>
      </c>
      <c r="D282" s="105" t="s">
        <v>7</v>
      </c>
      <c r="E282" s="95" t="s">
        <v>227</v>
      </c>
      <c r="F282" s="96"/>
      <c r="G282" s="11">
        <f>G283+G285</f>
        <v>140</v>
      </c>
      <c r="H282" s="11">
        <f>H283+H285</f>
        <v>0</v>
      </c>
      <c r="I282" s="11">
        <f>I283+I285</f>
        <v>0</v>
      </c>
    </row>
    <row r="283" spans="1:9" ht="42.75" customHeight="1" x14ac:dyDescent="0.3">
      <c r="A283" s="107" t="s">
        <v>229</v>
      </c>
      <c r="B283" s="128">
        <v>700</v>
      </c>
      <c r="C283" s="105" t="s">
        <v>21</v>
      </c>
      <c r="D283" s="105" t="s">
        <v>7</v>
      </c>
      <c r="E283" s="95" t="s">
        <v>231</v>
      </c>
      <c r="F283" s="96"/>
      <c r="G283" s="11">
        <f>G284</f>
        <v>100</v>
      </c>
      <c r="H283" s="11">
        <v>0</v>
      </c>
      <c r="I283" s="11">
        <v>0</v>
      </c>
    </row>
    <row r="284" spans="1:9" ht="31.5" customHeight="1" x14ac:dyDescent="0.3">
      <c r="A284" s="93" t="s">
        <v>56</v>
      </c>
      <c r="B284" s="128">
        <v>700</v>
      </c>
      <c r="C284" s="105" t="s">
        <v>21</v>
      </c>
      <c r="D284" s="105" t="s">
        <v>7</v>
      </c>
      <c r="E284" s="95" t="s">
        <v>231</v>
      </c>
      <c r="F284" s="96" t="s">
        <v>55</v>
      </c>
      <c r="G284" s="11">
        <v>100</v>
      </c>
      <c r="H284" s="11">
        <v>0</v>
      </c>
      <c r="I284" s="11">
        <v>0</v>
      </c>
    </row>
    <row r="285" spans="1:9" ht="41.25" customHeight="1" x14ac:dyDescent="0.3">
      <c r="A285" s="107" t="s">
        <v>230</v>
      </c>
      <c r="B285" s="128">
        <v>700</v>
      </c>
      <c r="C285" s="105" t="s">
        <v>21</v>
      </c>
      <c r="D285" s="105" t="s">
        <v>7</v>
      </c>
      <c r="E285" s="95" t="s">
        <v>245</v>
      </c>
      <c r="F285" s="96"/>
      <c r="G285" s="11">
        <f>G286</f>
        <v>40</v>
      </c>
      <c r="H285" s="11">
        <f>H286</f>
        <v>0</v>
      </c>
      <c r="I285" s="11">
        <f>I286</f>
        <v>0</v>
      </c>
    </row>
    <row r="286" spans="1:9" ht="27" customHeight="1" x14ac:dyDescent="0.3">
      <c r="A286" s="62" t="s">
        <v>56</v>
      </c>
      <c r="B286" s="58">
        <v>700</v>
      </c>
      <c r="C286" s="18" t="s">
        <v>21</v>
      </c>
      <c r="D286" s="18" t="s">
        <v>7</v>
      </c>
      <c r="E286" s="19" t="s">
        <v>245</v>
      </c>
      <c r="F286" s="20" t="s">
        <v>55</v>
      </c>
      <c r="G286" s="36">
        <v>40</v>
      </c>
      <c r="H286" s="36">
        <v>0</v>
      </c>
      <c r="I286" s="36">
        <v>0</v>
      </c>
    </row>
    <row r="287" spans="1:9" ht="29.25" customHeight="1" x14ac:dyDescent="0.3">
      <c r="A287" s="44" t="s">
        <v>397</v>
      </c>
      <c r="B287" s="58">
        <v>700</v>
      </c>
      <c r="C287" s="18" t="s">
        <v>21</v>
      </c>
      <c r="D287" s="18" t="s">
        <v>7</v>
      </c>
      <c r="E287" s="19" t="s">
        <v>340</v>
      </c>
      <c r="F287" s="18"/>
      <c r="G287" s="36">
        <f>G289</f>
        <v>100</v>
      </c>
      <c r="H287" s="36">
        <f>H289</f>
        <v>0</v>
      </c>
      <c r="I287" s="36">
        <f>I289</f>
        <v>0</v>
      </c>
    </row>
    <row r="288" spans="1:9" ht="29.25" customHeight="1" x14ac:dyDescent="0.3">
      <c r="A288" s="44" t="s">
        <v>341</v>
      </c>
      <c r="B288" s="58">
        <v>700</v>
      </c>
      <c r="C288" s="18" t="s">
        <v>21</v>
      </c>
      <c r="D288" s="18" t="s">
        <v>7</v>
      </c>
      <c r="E288" s="19" t="s">
        <v>342</v>
      </c>
      <c r="F288" s="18"/>
      <c r="G288" s="36">
        <f t="shared" ref="G288:I289" si="33">G289</f>
        <v>100</v>
      </c>
      <c r="H288" s="36">
        <f t="shared" si="33"/>
        <v>0</v>
      </c>
      <c r="I288" s="36">
        <f t="shared" si="33"/>
        <v>0</v>
      </c>
    </row>
    <row r="289" spans="1:9" ht="34.5" customHeight="1" x14ac:dyDescent="0.3">
      <c r="A289" s="43" t="s">
        <v>401</v>
      </c>
      <c r="B289" s="58">
        <v>700</v>
      </c>
      <c r="C289" s="18" t="s">
        <v>21</v>
      </c>
      <c r="D289" s="18" t="s">
        <v>7</v>
      </c>
      <c r="E289" s="19" t="s">
        <v>400</v>
      </c>
      <c r="F289" s="42"/>
      <c r="G289" s="36">
        <f t="shared" si="33"/>
        <v>100</v>
      </c>
      <c r="H289" s="36">
        <f t="shared" si="33"/>
        <v>0</v>
      </c>
      <c r="I289" s="36">
        <f t="shared" si="33"/>
        <v>0</v>
      </c>
    </row>
    <row r="290" spans="1:9" ht="17.25" customHeight="1" x14ac:dyDescent="0.3">
      <c r="A290" s="43" t="s">
        <v>71</v>
      </c>
      <c r="B290" s="58">
        <v>700</v>
      </c>
      <c r="C290" s="18" t="s">
        <v>21</v>
      </c>
      <c r="D290" s="18" t="s">
        <v>7</v>
      </c>
      <c r="E290" s="19" t="s">
        <v>400</v>
      </c>
      <c r="F290" s="18">
        <v>610</v>
      </c>
      <c r="G290" s="36">
        <v>100</v>
      </c>
      <c r="H290" s="36">
        <v>0</v>
      </c>
      <c r="I290" s="36">
        <v>0</v>
      </c>
    </row>
    <row r="291" spans="1:9" ht="16.8" x14ac:dyDescent="0.3">
      <c r="A291" s="54" t="s">
        <v>29</v>
      </c>
      <c r="B291" s="38">
        <v>700</v>
      </c>
      <c r="C291" s="32" t="s">
        <v>28</v>
      </c>
      <c r="D291" s="32"/>
      <c r="E291" s="75"/>
      <c r="F291" s="33"/>
      <c r="G291" s="21">
        <f>G292+G298+G322</f>
        <v>17458.400000000001</v>
      </c>
      <c r="H291" s="21">
        <f>H292+H298+H322</f>
        <v>15677.2</v>
      </c>
      <c r="I291" s="21">
        <f>I292+I298+I322</f>
        <v>15677.2</v>
      </c>
    </row>
    <row r="292" spans="1:9" ht="16.8" x14ac:dyDescent="0.3">
      <c r="A292" s="37" t="s">
        <v>31</v>
      </c>
      <c r="B292" s="32" t="s">
        <v>5</v>
      </c>
      <c r="C292" s="32" t="s">
        <v>28</v>
      </c>
      <c r="D292" s="32" t="s">
        <v>7</v>
      </c>
      <c r="E292" s="32"/>
      <c r="F292" s="18"/>
      <c r="G292" s="21">
        <f t="shared" ref="G292:I296" si="34">G293</f>
        <v>1678.5</v>
      </c>
      <c r="H292" s="21">
        <f t="shared" si="34"/>
        <v>1678.5</v>
      </c>
      <c r="I292" s="21">
        <f t="shared" si="34"/>
        <v>1678.5</v>
      </c>
    </row>
    <row r="293" spans="1:9" ht="27" x14ac:dyDescent="0.3">
      <c r="A293" s="44" t="s">
        <v>307</v>
      </c>
      <c r="B293" s="18" t="s">
        <v>5</v>
      </c>
      <c r="C293" s="18" t="s">
        <v>28</v>
      </c>
      <c r="D293" s="18" t="s">
        <v>7</v>
      </c>
      <c r="E293" s="18" t="s">
        <v>123</v>
      </c>
      <c r="F293" s="18"/>
      <c r="G293" s="36">
        <f t="shared" si="34"/>
        <v>1678.5</v>
      </c>
      <c r="H293" s="36">
        <f t="shared" si="34"/>
        <v>1678.5</v>
      </c>
      <c r="I293" s="36">
        <f t="shared" si="34"/>
        <v>1678.5</v>
      </c>
    </row>
    <row r="294" spans="1:9" ht="27" x14ac:dyDescent="0.3">
      <c r="A294" s="44" t="s">
        <v>104</v>
      </c>
      <c r="B294" s="18" t="s">
        <v>5</v>
      </c>
      <c r="C294" s="18" t="s">
        <v>28</v>
      </c>
      <c r="D294" s="18" t="s">
        <v>7</v>
      </c>
      <c r="E294" s="18" t="s">
        <v>158</v>
      </c>
      <c r="F294" s="18"/>
      <c r="G294" s="36">
        <f t="shared" si="34"/>
        <v>1678.5</v>
      </c>
      <c r="H294" s="36">
        <f t="shared" si="34"/>
        <v>1678.5</v>
      </c>
      <c r="I294" s="36">
        <f t="shared" si="34"/>
        <v>1678.5</v>
      </c>
    </row>
    <row r="295" spans="1:9" ht="27" x14ac:dyDescent="0.3">
      <c r="A295" s="44" t="s">
        <v>157</v>
      </c>
      <c r="B295" s="18" t="s">
        <v>5</v>
      </c>
      <c r="C295" s="18" t="s">
        <v>28</v>
      </c>
      <c r="D295" s="18" t="s">
        <v>7</v>
      </c>
      <c r="E295" s="18" t="s">
        <v>207</v>
      </c>
      <c r="F295" s="18"/>
      <c r="G295" s="36">
        <f t="shared" si="34"/>
        <v>1678.5</v>
      </c>
      <c r="H295" s="36">
        <f t="shared" si="34"/>
        <v>1678.5</v>
      </c>
      <c r="I295" s="36">
        <f t="shared" si="34"/>
        <v>1678.5</v>
      </c>
    </row>
    <row r="296" spans="1:9" ht="27" x14ac:dyDescent="0.3">
      <c r="A296" s="62" t="s">
        <v>68</v>
      </c>
      <c r="B296" s="18" t="s">
        <v>5</v>
      </c>
      <c r="C296" s="18" t="s">
        <v>28</v>
      </c>
      <c r="D296" s="18" t="s">
        <v>7</v>
      </c>
      <c r="E296" s="18" t="s">
        <v>159</v>
      </c>
      <c r="F296" s="18"/>
      <c r="G296" s="36">
        <f t="shared" si="34"/>
        <v>1678.5</v>
      </c>
      <c r="H296" s="36">
        <f t="shared" si="34"/>
        <v>1678.5</v>
      </c>
      <c r="I296" s="36">
        <f t="shared" si="34"/>
        <v>1678.5</v>
      </c>
    </row>
    <row r="297" spans="1:9" ht="16.8" x14ac:dyDescent="0.3">
      <c r="A297" s="61" t="s">
        <v>69</v>
      </c>
      <c r="B297" s="18" t="s">
        <v>5</v>
      </c>
      <c r="C297" s="18" t="s">
        <v>28</v>
      </c>
      <c r="D297" s="18" t="s">
        <v>7</v>
      </c>
      <c r="E297" s="18" t="s">
        <v>159</v>
      </c>
      <c r="F297" s="18" t="s">
        <v>70</v>
      </c>
      <c r="G297" s="36">
        <v>1678.5</v>
      </c>
      <c r="H297" s="36">
        <v>1678.5</v>
      </c>
      <c r="I297" s="36">
        <v>1678.5</v>
      </c>
    </row>
    <row r="298" spans="1:9" ht="16.8" x14ac:dyDescent="0.3">
      <c r="A298" s="54" t="s">
        <v>35</v>
      </c>
      <c r="B298" s="38">
        <v>700</v>
      </c>
      <c r="C298" s="32" t="s">
        <v>28</v>
      </c>
      <c r="D298" s="32" t="s">
        <v>12</v>
      </c>
      <c r="E298" s="75"/>
      <c r="F298" s="33"/>
      <c r="G298" s="21">
        <f>G299+G306+G318</f>
        <v>15749.900000000001</v>
      </c>
      <c r="H298" s="21">
        <f>H299+H306+H318</f>
        <v>13968.7</v>
      </c>
      <c r="I298" s="21">
        <f>I299+I306+I318</f>
        <v>13968.7</v>
      </c>
    </row>
    <row r="299" spans="1:9" ht="27" x14ac:dyDescent="0.3">
      <c r="A299" s="44" t="s">
        <v>318</v>
      </c>
      <c r="B299" s="41">
        <v>700</v>
      </c>
      <c r="C299" s="18" t="s">
        <v>28</v>
      </c>
      <c r="D299" s="18" t="s">
        <v>12</v>
      </c>
      <c r="E299" s="18" t="s">
        <v>135</v>
      </c>
      <c r="F299" s="33"/>
      <c r="G299" s="36">
        <f>G302+G304</f>
        <v>7752.6</v>
      </c>
      <c r="H299" s="36">
        <f>H302+H304</f>
        <v>7793.7000000000007</v>
      </c>
      <c r="I299" s="36">
        <f>I302+I304</f>
        <v>7793.7000000000007</v>
      </c>
    </row>
    <row r="300" spans="1:9" ht="40.200000000000003" x14ac:dyDescent="0.3">
      <c r="A300" s="44" t="s">
        <v>317</v>
      </c>
      <c r="B300" s="41">
        <v>700</v>
      </c>
      <c r="C300" s="18" t="s">
        <v>28</v>
      </c>
      <c r="D300" s="18" t="s">
        <v>12</v>
      </c>
      <c r="E300" s="18" t="s">
        <v>303</v>
      </c>
      <c r="F300" s="33"/>
      <c r="G300" s="36">
        <f>G299</f>
        <v>7752.6</v>
      </c>
      <c r="H300" s="36">
        <f>H299</f>
        <v>7793.7000000000007</v>
      </c>
      <c r="I300" s="36">
        <f>I299</f>
        <v>7793.7000000000007</v>
      </c>
    </row>
    <row r="301" spans="1:9" ht="27" x14ac:dyDescent="0.3">
      <c r="A301" s="44" t="s">
        <v>109</v>
      </c>
      <c r="B301" s="41">
        <v>700</v>
      </c>
      <c r="C301" s="18" t="s">
        <v>28</v>
      </c>
      <c r="D301" s="18" t="s">
        <v>12</v>
      </c>
      <c r="E301" s="18" t="s">
        <v>304</v>
      </c>
      <c r="F301" s="33"/>
      <c r="G301" s="36">
        <f>G302+G304</f>
        <v>7752.6</v>
      </c>
      <c r="H301" s="36">
        <f>H302+H304</f>
        <v>7793.7000000000007</v>
      </c>
      <c r="I301" s="36">
        <f>I302+I304</f>
        <v>7793.7000000000007</v>
      </c>
    </row>
    <row r="302" spans="1:9" ht="44.25" customHeight="1" x14ac:dyDescent="0.3">
      <c r="A302" s="43" t="s">
        <v>267</v>
      </c>
      <c r="B302" s="41">
        <v>700</v>
      </c>
      <c r="C302" s="18" t="s">
        <v>28</v>
      </c>
      <c r="D302" s="18" t="s">
        <v>12</v>
      </c>
      <c r="E302" s="18" t="s">
        <v>305</v>
      </c>
      <c r="F302" s="20"/>
      <c r="G302" s="36">
        <f>G303</f>
        <v>6419.3</v>
      </c>
      <c r="H302" s="36">
        <f>H303</f>
        <v>6407.1</v>
      </c>
      <c r="I302" s="36">
        <f>I303</f>
        <v>6407.1</v>
      </c>
    </row>
    <row r="303" spans="1:9" ht="16.8" x14ac:dyDescent="0.3">
      <c r="A303" s="61" t="s">
        <v>108</v>
      </c>
      <c r="B303" s="41">
        <v>700</v>
      </c>
      <c r="C303" s="18" t="s">
        <v>28</v>
      </c>
      <c r="D303" s="18" t="s">
        <v>12</v>
      </c>
      <c r="E303" s="18" t="s">
        <v>305</v>
      </c>
      <c r="F303" s="20" t="s">
        <v>107</v>
      </c>
      <c r="G303" s="36">
        <v>6419.3</v>
      </c>
      <c r="H303" s="36">
        <v>6407.1</v>
      </c>
      <c r="I303" s="36">
        <v>6407.1</v>
      </c>
    </row>
    <row r="304" spans="1:9" ht="26.4" x14ac:dyDescent="0.3">
      <c r="A304" s="43" t="s">
        <v>109</v>
      </c>
      <c r="B304" s="41">
        <v>700</v>
      </c>
      <c r="C304" s="18" t="s">
        <v>28</v>
      </c>
      <c r="D304" s="18" t="s">
        <v>12</v>
      </c>
      <c r="E304" s="18" t="s">
        <v>306</v>
      </c>
      <c r="F304" s="20"/>
      <c r="G304" s="36">
        <f>G305</f>
        <v>1333.3</v>
      </c>
      <c r="H304" s="36">
        <f>H305</f>
        <v>1386.6</v>
      </c>
      <c r="I304" s="36">
        <f>I305</f>
        <v>1386.6</v>
      </c>
    </row>
    <row r="305" spans="1:9" ht="16.8" x14ac:dyDescent="0.3">
      <c r="A305" s="61" t="s">
        <v>108</v>
      </c>
      <c r="B305" s="41">
        <v>700</v>
      </c>
      <c r="C305" s="18" t="s">
        <v>28</v>
      </c>
      <c r="D305" s="18" t="s">
        <v>12</v>
      </c>
      <c r="E305" s="18" t="s">
        <v>306</v>
      </c>
      <c r="F305" s="20" t="s">
        <v>107</v>
      </c>
      <c r="G305" s="36">
        <v>1333.3</v>
      </c>
      <c r="H305" s="36">
        <v>1386.6</v>
      </c>
      <c r="I305" s="36">
        <v>1386.6</v>
      </c>
    </row>
    <row r="306" spans="1:9" ht="27" x14ac:dyDescent="0.3">
      <c r="A306" s="44" t="s">
        <v>344</v>
      </c>
      <c r="B306" s="41">
        <v>700</v>
      </c>
      <c r="C306" s="18" t="s">
        <v>28</v>
      </c>
      <c r="D306" s="18" t="s">
        <v>12</v>
      </c>
      <c r="E306" s="18" t="s">
        <v>161</v>
      </c>
      <c r="F306" s="20"/>
      <c r="G306" s="67">
        <f>G311+G308</f>
        <v>7925.1</v>
      </c>
      <c r="H306" s="67">
        <f>H311+H308</f>
        <v>6102.8</v>
      </c>
      <c r="I306" s="67">
        <f>I311+I308</f>
        <v>6102.8</v>
      </c>
    </row>
    <row r="307" spans="1:9" ht="27" x14ac:dyDescent="0.3">
      <c r="A307" s="44" t="s">
        <v>78</v>
      </c>
      <c r="B307" s="41">
        <v>700</v>
      </c>
      <c r="C307" s="18" t="s">
        <v>28</v>
      </c>
      <c r="D307" s="18" t="s">
        <v>12</v>
      </c>
      <c r="E307" s="18" t="s">
        <v>160</v>
      </c>
      <c r="F307" s="20"/>
      <c r="G307" s="67">
        <f>G308</f>
        <v>183.5</v>
      </c>
      <c r="H307" s="67">
        <f>H308</f>
        <v>183.5</v>
      </c>
      <c r="I307" s="67">
        <f>I308</f>
        <v>183.5</v>
      </c>
    </row>
    <row r="308" spans="1:9" ht="38.25" customHeight="1" x14ac:dyDescent="0.3">
      <c r="A308" s="43" t="s">
        <v>361</v>
      </c>
      <c r="B308" s="18" t="s">
        <v>5</v>
      </c>
      <c r="C308" s="18" t="s">
        <v>28</v>
      </c>
      <c r="D308" s="18" t="s">
        <v>12</v>
      </c>
      <c r="E308" s="18" t="s">
        <v>345</v>
      </c>
      <c r="F308" s="20"/>
      <c r="G308" s="67">
        <f t="shared" ref="G308:I309" si="35">G309</f>
        <v>183.5</v>
      </c>
      <c r="H308" s="67">
        <f t="shared" si="35"/>
        <v>183.5</v>
      </c>
      <c r="I308" s="67">
        <f t="shared" si="35"/>
        <v>183.5</v>
      </c>
    </row>
    <row r="309" spans="1:9" ht="42" customHeight="1" x14ac:dyDescent="0.3">
      <c r="A309" s="43" t="s">
        <v>282</v>
      </c>
      <c r="B309" s="18" t="s">
        <v>5</v>
      </c>
      <c r="C309" s="18" t="s">
        <v>28</v>
      </c>
      <c r="D309" s="18" t="s">
        <v>12</v>
      </c>
      <c r="E309" s="18" t="s">
        <v>350</v>
      </c>
      <c r="F309" s="20"/>
      <c r="G309" s="67">
        <f t="shared" si="35"/>
        <v>183.5</v>
      </c>
      <c r="H309" s="67">
        <f t="shared" si="35"/>
        <v>183.5</v>
      </c>
      <c r="I309" s="67">
        <f t="shared" si="35"/>
        <v>183.5</v>
      </c>
    </row>
    <row r="310" spans="1:9" ht="27" customHeight="1" x14ac:dyDescent="0.3">
      <c r="A310" s="47" t="s">
        <v>69</v>
      </c>
      <c r="B310" s="18" t="s">
        <v>5</v>
      </c>
      <c r="C310" s="18" t="s">
        <v>28</v>
      </c>
      <c r="D310" s="18" t="s">
        <v>12</v>
      </c>
      <c r="E310" s="18" t="s">
        <v>350</v>
      </c>
      <c r="F310" s="20" t="s">
        <v>70</v>
      </c>
      <c r="G310" s="67">
        <v>183.5</v>
      </c>
      <c r="H310" s="67">
        <v>183.5</v>
      </c>
      <c r="I310" s="67">
        <v>183.5</v>
      </c>
    </row>
    <row r="311" spans="1:9" ht="27" x14ac:dyDescent="0.3">
      <c r="A311" s="44" t="s">
        <v>370</v>
      </c>
      <c r="B311" s="41">
        <v>700</v>
      </c>
      <c r="C311" s="18" t="s">
        <v>28</v>
      </c>
      <c r="D311" s="18" t="s">
        <v>12</v>
      </c>
      <c r="E311" s="18" t="s">
        <v>371</v>
      </c>
      <c r="F311" s="20"/>
      <c r="G311" s="67">
        <f>G313+G315</f>
        <v>7741.6</v>
      </c>
      <c r="H311" s="67">
        <f>H313+H315</f>
        <v>5919.3</v>
      </c>
      <c r="I311" s="67">
        <f>I313+I315</f>
        <v>5919.3</v>
      </c>
    </row>
    <row r="312" spans="1:9" ht="16.8" x14ac:dyDescent="0.3">
      <c r="A312" s="44" t="s">
        <v>178</v>
      </c>
      <c r="B312" s="41">
        <v>700</v>
      </c>
      <c r="C312" s="18" t="s">
        <v>28</v>
      </c>
      <c r="D312" s="18" t="s">
        <v>12</v>
      </c>
      <c r="E312" s="18" t="s">
        <v>372</v>
      </c>
      <c r="F312" s="20"/>
      <c r="G312" s="67">
        <f>G313+G315</f>
        <v>7741.6</v>
      </c>
      <c r="H312" s="67">
        <f>H313+H315</f>
        <v>5919.3</v>
      </c>
      <c r="I312" s="67">
        <f>I313+I315</f>
        <v>5919.3</v>
      </c>
    </row>
    <row r="313" spans="1:9" ht="39.6" x14ac:dyDescent="0.3">
      <c r="A313" s="43" t="s">
        <v>92</v>
      </c>
      <c r="B313" s="41">
        <v>700</v>
      </c>
      <c r="C313" s="18" t="s">
        <v>28</v>
      </c>
      <c r="D313" s="18" t="s">
        <v>12</v>
      </c>
      <c r="E313" s="18" t="s">
        <v>373</v>
      </c>
      <c r="F313" s="20"/>
      <c r="G313" s="67">
        <f>G314</f>
        <v>728.6</v>
      </c>
      <c r="H313" s="67">
        <f>H314</f>
        <v>728.6</v>
      </c>
      <c r="I313" s="67">
        <f>I314</f>
        <v>728.6</v>
      </c>
    </row>
    <row r="314" spans="1:9" ht="16.8" x14ac:dyDescent="0.3">
      <c r="A314" s="47" t="s">
        <v>69</v>
      </c>
      <c r="B314" s="41">
        <v>700</v>
      </c>
      <c r="C314" s="18" t="s">
        <v>28</v>
      </c>
      <c r="D314" s="18" t="s">
        <v>12</v>
      </c>
      <c r="E314" s="18" t="s">
        <v>373</v>
      </c>
      <c r="F314" s="20" t="s">
        <v>70</v>
      </c>
      <c r="G314" s="67">
        <v>728.6</v>
      </c>
      <c r="H314" s="36">
        <v>728.6</v>
      </c>
      <c r="I314" s="36">
        <v>728.6</v>
      </c>
    </row>
    <row r="315" spans="1:9" ht="26.4" x14ac:dyDescent="0.3">
      <c r="A315" s="47" t="s">
        <v>93</v>
      </c>
      <c r="B315" s="41">
        <v>700</v>
      </c>
      <c r="C315" s="18" t="s">
        <v>28</v>
      </c>
      <c r="D315" s="18" t="s">
        <v>12</v>
      </c>
      <c r="E315" s="18" t="s">
        <v>374</v>
      </c>
      <c r="F315" s="20"/>
      <c r="G315" s="36">
        <f>G316+G317</f>
        <v>7013</v>
      </c>
      <c r="H315" s="36">
        <f>H316+H317</f>
        <v>5190.7</v>
      </c>
      <c r="I315" s="36">
        <f>I316+I317</f>
        <v>5190.7</v>
      </c>
    </row>
    <row r="316" spans="1:9" ht="16.8" x14ac:dyDescent="0.3">
      <c r="A316" s="47" t="s">
        <v>69</v>
      </c>
      <c r="B316" s="41">
        <v>700</v>
      </c>
      <c r="C316" s="18" t="s">
        <v>28</v>
      </c>
      <c r="D316" s="18" t="s">
        <v>12</v>
      </c>
      <c r="E316" s="18" t="s">
        <v>374</v>
      </c>
      <c r="F316" s="20" t="s">
        <v>70</v>
      </c>
      <c r="G316" s="36">
        <v>4191.8999999999996</v>
      </c>
      <c r="H316" s="36">
        <v>3104</v>
      </c>
      <c r="I316" s="36">
        <v>3104</v>
      </c>
    </row>
    <row r="317" spans="1:9" ht="16.8" x14ac:dyDescent="0.3">
      <c r="A317" s="49" t="s">
        <v>84</v>
      </c>
      <c r="B317" s="41">
        <v>700</v>
      </c>
      <c r="C317" s="18" t="s">
        <v>28</v>
      </c>
      <c r="D317" s="18" t="s">
        <v>12</v>
      </c>
      <c r="E317" s="18" t="s">
        <v>374</v>
      </c>
      <c r="F317" s="20" t="s">
        <v>83</v>
      </c>
      <c r="G317" s="36">
        <v>2821.1</v>
      </c>
      <c r="H317" s="36">
        <v>2086.6999999999998</v>
      </c>
      <c r="I317" s="36">
        <v>2086.6999999999998</v>
      </c>
    </row>
    <row r="318" spans="1:9" ht="32.25" customHeight="1" x14ac:dyDescent="0.3">
      <c r="A318" s="49" t="s">
        <v>327</v>
      </c>
      <c r="B318" s="41">
        <v>700</v>
      </c>
      <c r="C318" s="18" t="s">
        <v>28</v>
      </c>
      <c r="D318" s="18" t="s">
        <v>12</v>
      </c>
      <c r="E318" s="18" t="s">
        <v>192</v>
      </c>
      <c r="F318" s="20"/>
      <c r="G318" s="36">
        <f>G320</f>
        <v>72.2</v>
      </c>
      <c r="H318" s="36">
        <f>H320</f>
        <v>72.2</v>
      </c>
      <c r="I318" s="36">
        <f>I320</f>
        <v>72.2</v>
      </c>
    </row>
    <row r="319" spans="1:9" ht="50.25" customHeight="1" x14ac:dyDescent="0.3">
      <c r="A319" s="62" t="s">
        <v>387</v>
      </c>
      <c r="B319" s="41">
        <v>700</v>
      </c>
      <c r="C319" s="18" t="s">
        <v>28</v>
      </c>
      <c r="D319" s="18" t="s">
        <v>12</v>
      </c>
      <c r="E319" s="18" t="s">
        <v>385</v>
      </c>
      <c r="F319" s="20"/>
      <c r="G319" s="36">
        <f t="shared" ref="G319:I320" si="36">G320</f>
        <v>72.2</v>
      </c>
      <c r="H319" s="36">
        <f t="shared" si="36"/>
        <v>72.2</v>
      </c>
      <c r="I319" s="36">
        <f t="shared" si="36"/>
        <v>72.2</v>
      </c>
    </row>
    <row r="320" spans="1:9" ht="42.75" customHeight="1" x14ac:dyDescent="0.3">
      <c r="A320" s="62" t="s">
        <v>386</v>
      </c>
      <c r="B320" s="41">
        <v>700</v>
      </c>
      <c r="C320" s="18" t="s">
        <v>28</v>
      </c>
      <c r="D320" s="18" t="s">
        <v>12</v>
      </c>
      <c r="E320" s="18" t="s">
        <v>383</v>
      </c>
      <c r="F320" s="20"/>
      <c r="G320" s="36">
        <f t="shared" si="36"/>
        <v>72.2</v>
      </c>
      <c r="H320" s="36">
        <f t="shared" si="36"/>
        <v>72.2</v>
      </c>
      <c r="I320" s="36">
        <f t="shared" si="36"/>
        <v>72.2</v>
      </c>
    </row>
    <row r="321" spans="1:9" ht="16.8" x14ac:dyDescent="0.3">
      <c r="A321" s="47" t="s">
        <v>69</v>
      </c>
      <c r="B321" s="41">
        <v>700</v>
      </c>
      <c r="C321" s="18" t="s">
        <v>28</v>
      </c>
      <c r="D321" s="18" t="s">
        <v>12</v>
      </c>
      <c r="E321" s="18" t="s">
        <v>383</v>
      </c>
      <c r="F321" s="20" t="s">
        <v>70</v>
      </c>
      <c r="G321" s="36">
        <v>72.2</v>
      </c>
      <c r="H321" s="36">
        <v>72.2</v>
      </c>
      <c r="I321" s="36">
        <v>72.2</v>
      </c>
    </row>
    <row r="322" spans="1:9" ht="16.8" x14ac:dyDescent="0.3">
      <c r="A322" s="72" t="s">
        <v>30</v>
      </c>
      <c r="B322" s="32" t="s">
        <v>5</v>
      </c>
      <c r="C322" s="32" t="s">
        <v>28</v>
      </c>
      <c r="D322" s="32" t="s">
        <v>24</v>
      </c>
      <c r="E322" s="32"/>
      <c r="F322" s="33"/>
      <c r="G322" s="21">
        <f t="shared" ref="G322:I326" si="37">G323</f>
        <v>30</v>
      </c>
      <c r="H322" s="21">
        <f t="shared" si="37"/>
        <v>30</v>
      </c>
      <c r="I322" s="21">
        <f t="shared" si="37"/>
        <v>30</v>
      </c>
    </row>
    <row r="323" spans="1:9" ht="27" x14ac:dyDescent="0.3">
      <c r="A323" s="44" t="s">
        <v>316</v>
      </c>
      <c r="B323" s="18" t="s">
        <v>5</v>
      </c>
      <c r="C323" s="18" t="s">
        <v>28</v>
      </c>
      <c r="D323" s="18" t="s">
        <v>24</v>
      </c>
      <c r="E323" s="18" t="s">
        <v>247</v>
      </c>
      <c r="F323" s="20"/>
      <c r="G323" s="36">
        <f t="shared" si="37"/>
        <v>30</v>
      </c>
      <c r="H323" s="36">
        <f t="shared" si="37"/>
        <v>30</v>
      </c>
      <c r="I323" s="36">
        <f t="shared" si="37"/>
        <v>30</v>
      </c>
    </row>
    <row r="324" spans="1:9" ht="26.4" x14ac:dyDescent="0.3">
      <c r="A324" s="47" t="s">
        <v>256</v>
      </c>
      <c r="B324" s="18" t="s">
        <v>5</v>
      </c>
      <c r="C324" s="18" t="s">
        <v>28</v>
      </c>
      <c r="D324" s="18" t="s">
        <v>24</v>
      </c>
      <c r="E324" s="18" t="s">
        <v>252</v>
      </c>
      <c r="F324" s="20"/>
      <c r="G324" s="36">
        <f t="shared" si="37"/>
        <v>30</v>
      </c>
      <c r="H324" s="36">
        <f t="shared" si="37"/>
        <v>30</v>
      </c>
      <c r="I324" s="36">
        <f t="shared" si="37"/>
        <v>30</v>
      </c>
    </row>
    <row r="325" spans="1:9" ht="22.5" customHeight="1" x14ac:dyDescent="0.3">
      <c r="A325" s="47" t="s">
        <v>255</v>
      </c>
      <c r="B325" s="18" t="s">
        <v>5</v>
      </c>
      <c r="C325" s="18" t="s">
        <v>28</v>
      </c>
      <c r="D325" s="18" t="s">
        <v>24</v>
      </c>
      <c r="E325" s="18" t="s">
        <v>253</v>
      </c>
      <c r="F325" s="20"/>
      <c r="G325" s="36">
        <f t="shared" si="37"/>
        <v>30</v>
      </c>
      <c r="H325" s="36">
        <f t="shared" si="37"/>
        <v>30</v>
      </c>
      <c r="I325" s="36">
        <f t="shared" si="37"/>
        <v>30</v>
      </c>
    </row>
    <row r="326" spans="1:9" ht="28.5" customHeight="1" x14ac:dyDescent="0.3">
      <c r="A326" s="47" t="s">
        <v>257</v>
      </c>
      <c r="B326" s="18" t="s">
        <v>5</v>
      </c>
      <c r="C326" s="18" t="s">
        <v>28</v>
      </c>
      <c r="D326" s="18" t="s">
        <v>24</v>
      </c>
      <c r="E326" s="18" t="s">
        <v>254</v>
      </c>
      <c r="F326" s="20"/>
      <c r="G326" s="36">
        <f t="shared" si="37"/>
        <v>30</v>
      </c>
      <c r="H326" s="36">
        <f t="shared" si="37"/>
        <v>30</v>
      </c>
      <c r="I326" s="36">
        <f t="shared" si="37"/>
        <v>30</v>
      </c>
    </row>
    <row r="327" spans="1:9" ht="26.4" x14ac:dyDescent="0.3">
      <c r="A327" s="47" t="s">
        <v>56</v>
      </c>
      <c r="B327" s="18" t="s">
        <v>5</v>
      </c>
      <c r="C327" s="18" t="s">
        <v>28</v>
      </c>
      <c r="D327" s="18" t="s">
        <v>24</v>
      </c>
      <c r="E327" s="18" t="s">
        <v>254</v>
      </c>
      <c r="F327" s="20" t="s">
        <v>55</v>
      </c>
      <c r="G327" s="36">
        <v>30</v>
      </c>
      <c r="H327" s="36">
        <v>30</v>
      </c>
      <c r="I327" s="36">
        <v>30</v>
      </c>
    </row>
    <row r="328" spans="1:9" ht="16.8" x14ac:dyDescent="0.3">
      <c r="A328" s="57" t="s">
        <v>41</v>
      </c>
      <c r="B328" s="32" t="s">
        <v>5</v>
      </c>
      <c r="C328" s="76" t="s">
        <v>14</v>
      </c>
      <c r="D328" s="73"/>
      <c r="E328" s="73"/>
      <c r="F328" s="73"/>
      <c r="G328" s="55">
        <f t="shared" ref="G328:I330" si="38">G329</f>
        <v>363.7</v>
      </c>
      <c r="H328" s="55">
        <f t="shared" si="38"/>
        <v>363.7</v>
      </c>
      <c r="I328" s="55">
        <f t="shared" si="38"/>
        <v>363.7</v>
      </c>
    </row>
    <row r="329" spans="1:9" ht="16.8" x14ac:dyDescent="0.3">
      <c r="A329" s="77" t="s">
        <v>42</v>
      </c>
      <c r="B329" s="18" t="s">
        <v>5</v>
      </c>
      <c r="C329" s="20" t="s">
        <v>14</v>
      </c>
      <c r="D329" s="73" t="s">
        <v>7</v>
      </c>
      <c r="E329" s="73"/>
      <c r="F329" s="73"/>
      <c r="G329" s="78">
        <f t="shared" si="38"/>
        <v>363.7</v>
      </c>
      <c r="H329" s="78">
        <f t="shared" si="38"/>
        <v>363.7</v>
      </c>
      <c r="I329" s="78">
        <f t="shared" si="38"/>
        <v>363.7</v>
      </c>
    </row>
    <row r="330" spans="1:9" ht="27" x14ac:dyDescent="0.3">
      <c r="A330" s="44" t="s">
        <v>344</v>
      </c>
      <c r="B330" s="18" t="s">
        <v>5</v>
      </c>
      <c r="C330" s="20" t="s">
        <v>14</v>
      </c>
      <c r="D330" s="73" t="s">
        <v>7</v>
      </c>
      <c r="E330" s="73" t="s">
        <v>161</v>
      </c>
      <c r="F330" s="73"/>
      <c r="G330" s="78">
        <f t="shared" si="38"/>
        <v>363.7</v>
      </c>
      <c r="H330" s="78">
        <f t="shared" si="38"/>
        <v>363.7</v>
      </c>
      <c r="I330" s="78">
        <f t="shared" si="38"/>
        <v>363.7</v>
      </c>
    </row>
    <row r="331" spans="1:9" ht="26.4" x14ac:dyDescent="0.3">
      <c r="A331" s="74" t="s">
        <v>94</v>
      </c>
      <c r="B331" s="18" t="s">
        <v>5</v>
      </c>
      <c r="C331" s="20" t="s">
        <v>14</v>
      </c>
      <c r="D331" s="73" t="s">
        <v>7</v>
      </c>
      <c r="E331" s="73" t="s">
        <v>364</v>
      </c>
      <c r="F331" s="73"/>
      <c r="G331" s="78">
        <f>G332+G336</f>
        <v>363.7</v>
      </c>
      <c r="H331" s="78">
        <f>H332+H336</f>
        <v>363.7</v>
      </c>
      <c r="I331" s="78">
        <f>I332+I336</f>
        <v>363.7</v>
      </c>
    </row>
    <row r="332" spans="1:9" ht="26.4" x14ac:dyDescent="0.3">
      <c r="A332" s="74" t="s">
        <v>391</v>
      </c>
      <c r="B332" s="18" t="s">
        <v>5</v>
      </c>
      <c r="C332" s="20" t="s">
        <v>14</v>
      </c>
      <c r="D332" s="73" t="s">
        <v>7</v>
      </c>
      <c r="E332" s="73" t="s">
        <v>365</v>
      </c>
      <c r="F332" s="73"/>
      <c r="G332" s="78">
        <f t="shared" ref="G332:I334" si="39">G333</f>
        <v>321.7</v>
      </c>
      <c r="H332" s="78">
        <f t="shared" si="39"/>
        <v>321.7</v>
      </c>
      <c r="I332" s="78">
        <f t="shared" si="39"/>
        <v>321.7</v>
      </c>
    </row>
    <row r="333" spans="1:9" ht="26.4" x14ac:dyDescent="0.3">
      <c r="A333" s="60" t="s">
        <v>77</v>
      </c>
      <c r="B333" s="18" t="s">
        <v>5</v>
      </c>
      <c r="C333" s="20" t="s">
        <v>14</v>
      </c>
      <c r="D333" s="73" t="s">
        <v>7</v>
      </c>
      <c r="E333" s="73" t="s">
        <v>366</v>
      </c>
      <c r="F333" s="73"/>
      <c r="G333" s="78">
        <f>G334</f>
        <v>321.7</v>
      </c>
      <c r="H333" s="78">
        <f t="shared" si="39"/>
        <v>321.7</v>
      </c>
      <c r="I333" s="78">
        <f t="shared" si="39"/>
        <v>321.7</v>
      </c>
    </row>
    <row r="334" spans="1:9" ht="16.8" x14ac:dyDescent="0.3">
      <c r="A334" s="60" t="s">
        <v>87</v>
      </c>
      <c r="B334" s="18" t="s">
        <v>5</v>
      </c>
      <c r="C334" s="20" t="s">
        <v>14</v>
      </c>
      <c r="D334" s="73" t="s">
        <v>7</v>
      </c>
      <c r="E334" s="73" t="s">
        <v>367</v>
      </c>
      <c r="F334" s="73"/>
      <c r="G334" s="78">
        <f>G335</f>
        <v>321.7</v>
      </c>
      <c r="H334" s="78">
        <f t="shared" si="39"/>
        <v>321.7</v>
      </c>
      <c r="I334" s="78">
        <f t="shared" si="39"/>
        <v>321.7</v>
      </c>
    </row>
    <row r="335" spans="1:9" ht="16.8" x14ac:dyDescent="0.3">
      <c r="A335" s="48" t="s">
        <v>81</v>
      </c>
      <c r="B335" s="18" t="s">
        <v>5</v>
      </c>
      <c r="C335" s="20" t="s">
        <v>14</v>
      </c>
      <c r="D335" s="73" t="s">
        <v>7</v>
      </c>
      <c r="E335" s="73" t="s">
        <v>367</v>
      </c>
      <c r="F335" s="73" t="s">
        <v>79</v>
      </c>
      <c r="G335" s="78">
        <v>321.7</v>
      </c>
      <c r="H335" s="78">
        <v>321.7</v>
      </c>
      <c r="I335" s="78">
        <v>321.7</v>
      </c>
    </row>
    <row r="336" spans="1:9" ht="26.4" x14ac:dyDescent="0.3">
      <c r="A336" s="43" t="s">
        <v>179</v>
      </c>
      <c r="B336" s="18" t="s">
        <v>5</v>
      </c>
      <c r="C336" s="20" t="s">
        <v>14</v>
      </c>
      <c r="D336" s="73" t="s">
        <v>7</v>
      </c>
      <c r="E336" s="73" t="s">
        <v>368</v>
      </c>
      <c r="F336" s="73"/>
      <c r="G336" s="78">
        <f t="shared" ref="G336:I337" si="40">G337</f>
        <v>42</v>
      </c>
      <c r="H336" s="78">
        <f t="shared" si="40"/>
        <v>42</v>
      </c>
      <c r="I336" s="78">
        <f t="shared" si="40"/>
        <v>42</v>
      </c>
    </row>
    <row r="337" spans="1:35" ht="52.8" x14ac:dyDescent="0.3">
      <c r="A337" s="74" t="s">
        <v>315</v>
      </c>
      <c r="B337" s="18" t="s">
        <v>5</v>
      </c>
      <c r="C337" s="20" t="s">
        <v>14</v>
      </c>
      <c r="D337" s="73" t="s">
        <v>7</v>
      </c>
      <c r="E337" s="73" t="s">
        <v>369</v>
      </c>
      <c r="F337" s="73"/>
      <c r="G337" s="78">
        <f t="shared" si="40"/>
        <v>42</v>
      </c>
      <c r="H337" s="78">
        <f t="shared" si="40"/>
        <v>42</v>
      </c>
      <c r="I337" s="78">
        <f t="shared" si="40"/>
        <v>42</v>
      </c>
    </row>
    <row r="338" spans="1:35" ht="26.4" x14ac:dyDescent="0.3">
      <c r="A338" s="47" t="s">
        <v>56</v>
      </c>
      <c r="B338" s="18" t="s">
        <v>5</v>
      </c>
      <c r="C338" s="20" t="s">
        <v>14</v>
      </c>
      <c r="D338" s="73" t="s">
        <v>7</v>
      </c>
      <c r="E338" s="73" t="s">
        <v>369</v>
      </c>
      <c r="F338" s="73" t="s">
        <v>55</v>
      </c>
      <c r="G338" s="78">
        <v>42</v>
      </c>
      <c r="H338" s="78">
        <v>42</v>
      </c>
      <c r="I338" s="78">
        <v>42</v>
      </c>
    </row>
    <row r="339" spans="1:35" ht="16.8" x14ac:dyDescent="0.3">
      <c r="A339" s="47"/>
      <c r="B339" s="18"/>
      <c r="C339" s="20"/>
      <c r="D339" s="73"/>
      <c r="E339" s="18"/>
      <c r="F339" s="20"/>
      <c r="G339" s="78"/>
    </row>
    <row r="340" spans="1:35" ht="21" customHeight="1" x14ac:dyDescent="0.3">
      <c r="A340" s="79" t="s">
        <v>65</v>
      </c>
      <c r="B340" s="38">
        <v>705</v>
      </c>
      <c r="C340" s="32"/>
      <c r="D340" s="32"/>
      <c r="E340" s="75"/>
      <c r="F340" s="20"/>
      <c r="G340" s="21">
        <f t="shared" ref="G340:I341" si="41">G341</f>
        <v>1220.3000000000002</v>
      </c>
      <c r="H340" s="21">
        <f t="shared" si="41"/>
        <v>1217.3000000000002</v>
      </c>
      <c r="I340" s="21">
        <f t="shared" si="41"/>
        <v>1217.3000000000002</v>
      </c>
    </row>
    <row r="341" spans="1:35" ht="16.8" x14ac:dyDescent="0.3">
      <c r="A341" s="37" t="s">
        <v>6</v>
      </c>
      <c r="B341" s="38">
        <v>705</v>
      </c>
      <c r="C341" s="32" t="s">
        <v>7</v>
      </c>
      <c r="D341" s="32"/>
      <c r="E341" s="75"/>
      <c r="F341" s="20"/>
      <c r="G341" s="21">
        <f t="shared" si="41"/>
        <v>1220.3000000000002</v>
      </c>
      <c r="H341" s="21">
        <f t="shared" si="41"/>
        <v>1217.3000000000002</v>
      </c>
      <c r="I341" s="21">
        <f t="shared" si="41"/>
        <v>1217.3000000000002</v>
      </c>
    </row>
    <row r="342" spans="1:35" ht="27" x14ac:dyDescent="0.3">
      <c r="A342" s="79" t="s">
        <v>66</v>
      </c>
      <c r="B342" s="38">
        <v>705</v>
      </c>
      <c r="C342" s="32" t="s">
        <v>7</v>
      </c>
      <c r="D342" s="32" t="s">
        <v>24</v>
      </c>
      <c r="E342" s="75"/>
      <c r="F342" s="20"/>
      <c r="G342" s="21">
        <f>G343+G346</f>
        <v>1220.3000000000002</v>
      </c>
      <c r="H342" s="21">
        <f>H343+H346</f>
        <v>1217.3000000000002</v>
      </c>
      <c r="I342" s="21">
        <f>I343+I346</f>
        <v>1217.3000000000002</v>
      </c>
    </row>
    <row r="343" spans="1:35" ht="18.75" customHeight="1" x14ac:dyDescent="0.3">
      <c r="A343" s="49" t="s">
        <v>106</v>
      </c>
      <c r="B343" s="41">
        <v>705</v>
      </c>
      <c r="C343" s="18" t="s">
        <v>7</v>
      </c>
      <c r="D343" s="18" t="s">
        <v>24</v>
      </c>
      <c r="E343" s="70" t="s">
        <v>155</v>
      </c>
      <c r="F343" s="20"/>
      <c r="G343" s="36">
        <f>G344+G345</f>
        <v>719.2</v>
      </c>
      <c r="H343" s="36">
        <f>H344+H345</f>
        <v>719.2</v>
      </c>
      <c r="I343" s="36">
        <f>I344+I345</f>
        <v>719.2</v>
      </c>
    </row>
    <row r="344" spans="1:35" ht="21.75" customHeight="1" x14ac:dyDescent="0.3">
      <c r="A344" s="47" t="s">
        <v>54</v>
      </c>
      <c r="B344" s="41">
        <v>705</v>
      </c>
      <c r="C344" s="18" t="s">
        <v>7</v>
      </c>
      <c r="D344" s="18" t="s">
        <v>24</v>
      </c>
      <c r="E344" s="70" t="s">
        <v>155</v>
      </c>
      <c r="F344" s="20" t="s">
        <v>53</v>
      </c>
      <c r="G344" s="36">
        <v>688.7</v>
      </c>
      <c r="H344" s="36">
        <v>688.7</v>
      </c>
      <c r="I344" s="36">
        <v>688.7</v>
      </c>
    </row>
    <row r="345" spans="1:35" ht="25.5" customHeight="1" x14ac:dyDescent="0.3">
      <c r="A345" s="49" t="s">
        <v>56</v>
      </c>
      <c r="B345" s="41">
        <v>705</v>
      </c>
      <c r="C345" s="18" t="s">
        <v>7</v>
      </c>
      <c r="D345" s="18" t="s">
        <v>24</v>
      </c>
      <c r="E345" s="70" t="s">
        <v>155</v>
      </c>
      <c r="F345" s="20" t="s">
        <v>55</v>
      </c>
      <c r="G345" s="36">
        <v>30.5</v>
      </c>
      <c r="H345" s="36">
        <v>30.5</v>
      </c>
      <c r="I345" s="36">
        <v>30.5</v>
      </c>
    </row>
    <row r="346" spans="1:35" ht="27" x14ac:dyDescent="0.3">
      <c r="A346" s="62" t="s">
        <v>67</v>
      </c>
      <c r="B346" s="41">
        <v>705</v>
      </c>
      <c r="C346" s="18" t="s">
        <v>7</v>
      </c>
      <c r="D346" s="18" t="s">
        <v>24</v>
      </c>
      <c r="E346" s="70" t="s">
        <v>156</v>
      </c>
      <c r="F346" s="20"/>
      <c r="G346" s="36">
        <f>G347+G348</f>
        <v>501.1</v>
      </c>
      <c r="H346" s="36">
        <f>H347+H348</f>
        <v>498.1</v>
      </c>
      <c r="I346" s="36">
        <f>I347+I348</f>
        <v>498.1</v>
      </c>
    </row>
    <row r="347" spans="1:35" ht="24" customHeight="1" x14ac:dyDescent="0.3">
      <c r="A347" s="47" t="s">
        <v>54</v>
      </c>
      <c r="B347" s="41">
        <v>705</v>
      </c>
      <c r="C347" s="18" t="s">
        <v>7</v>
      </c>
      <c r="D347" s="18" t="s">
        <v>24</v>
      </c>
      <c r="E347" s="70" t="s">
        <v>156</v>
      </c>
      <c r="F347" s="20" t="s">
        <v>53</v>
      </c>
      <c r="G347" s="36">
        <v>487</v>
      </c>
      <c r="H347" s="36">
        <v>487</v>
      </c>
      <c r="I347" s="36">
        <v>487</v>
      </c>
    </row>
    <row r="348" spans="1:35" ht="30" customHeight="1" x14ac:dyDescent="0.3">
      <c r="A348" s="49" t="s">
        <v>56</v>
      </c>
      <c r="B348" s="41">
        <v>705</v>
      </c>
      <c r="C348" s="18" t="s">
        <v>7</v>
      </c>
      <c r="D348" s="18" t="s">
        <v>24</v>
      </c>
      <c r="E348" s="70" t="s">
        <v>156</v>
      </c>
      <c r="F348" s="20" t="s">
        <v>55</v>
      </c>
      <c r="G348" s="36">
        <v>14.1</v>
      </c>
      <c r="H348" s="36">
        <v>11.1</v>
      </c>
      <c r="I348" s="36">
        <v>11.1</v>
      </c>
    </row>
    <row r="349" spans="1:35" ht="16.8" x14ac:dyDescent="0.3">
      <c r="A349" s="49"/>
      <c r="B349" s="41"/>
      <c r="C349" s="18"/>
      <c r="D349" s="18"/>
      <c r="E349" s="70"/>
      <c r="F349" s="20"/>
      <c r="G349" s="36"/>
    </row>
    <row r="350" spans="1:35" s="5" customFormat="1" ht="14.4" customHeight="1" x14ac:dyDescent="0.3">
      <c r="A350" s="37" t="s">
        <v>36</v>
      </c>
      <c r="B350" s="18"/>
      <c r="C350" s="18"/>
      <c r="D350" s="18"/>
      <c r="E350" s="18"/>
      <c r="F350" s="20"/>
      <c r="G350" s="36"/>
      <c r="H350" s="27"/>
      <c r="I350" s="27"/>
      <c r="J350" s="12"/>
      <c r="K350" s="12"/>
      <c r="L350" s="12"/>
      <c r="M350" s="12"/>
      <c r="N350" s="12"/>
      <c r="O350" s="12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5" customFormat="1" ht="14.4" customHeight="1" x14ac:dyDescent="0.3">
      <c r="A351" s="37" t="s">
        <v>32</v>
      </c>
      <c r="B351" s="32" t="s">
        <v>37</v>
      </c>
      <c r="C351" s="18"/>
      <c r="D351" s="18"/>
      <c r="E351" s="18"/>
      <c r="F351" s="20"/>
      <c r="G351" s="21">
        <f>G352+G376+G383+G390</f>
        <v>18035.600000000002</v>
      </c>
      <c r="H351" s="21">
        <f>H352+H376+H383+H390</f>
        <v>18760</v>
      </c>
      <c r="I351" s="21">
        <f>I352+I376+I383+I390</f>
        <v>21434.799999999996</v>
      </c>
      <c r="J351" s="12"/>
      <c r="K351" s="12"/>
      <c r="L351" s="12"/>
      <c r="M351" s="12"/>
      <c r="N351" s="12"/>
      <c r="O351" s="12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14.4" customHeight="1" x14ac:dyDescent="0.3">
      <c r="A352" s="40" t="s">
        <v>6</v>
      </c>
      <c r="B352" s="32" t="s">
        <v>37</v>
      </c>
      <c r="C352" s="32" t="s">
        <v>7</v>
      </c>
      <c r="D352" s="18"/>
      <c r="E352" s="18"/>
      <c r="F352" s="20"/>
      <c r="G352" s="21">
        <f>G353+G366</f>
        <v>5075.5</v>
      </c>
      <c r="H352" s="21">
        <f>H353+H366</f>
        <v>7741</v>
      </c>
      <c r="I352" s="21">
        <f>I353+I366</f>
        <v>10518.3</v>
      </c>
      <c r="J352" s="12"/>
      <c r="K352" s="12"/>
      <c r="L352" s="12"/>
      <c r="M352" s="12"/>
      <c r="N352" s="12"/>
      <c r="O352" s="12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28.5" customHeight="1" x14ac:dyDescent="0.3">
      <c r="A353" s="79" t="s">
        <v>66</v>
      </c>
      <c r="B353" s="32" t="s">
        <v>37</v>
      </c>
      <c r="C353" s="32" t="s">
        <v>7</v>
      </c>
      <c r="D353" s="32" t="s">
        <v>24</v>
      </c>
      <c r="E353" s="18"/>
      <c r="F353" s="20"/>
      <c r="G353" s="39">
        <f>G354</f>
        <v>4773.2</v>
      </c>
      <c r="H353" s="39">
        <f>H354</f>
        <v>4773.2</v>
      </c>
      <c r="I353" s="39">
        <f>I354</f>
        <v>4773.2</v>
      </c>
      <c r="J353" s="12"/>
      <c r="K353" s="12"/>
      <c r="L353" s="12"/>
      <c r="M353" s="12"/>
      <c r="N353" s="12"/>
      <c r="O353" s="12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29.25" customHeight="1" x14ac:dyDescent="0.3">
      <c r="A354" s="43" t="s">
        <v>313</v>
      </c>
      <c r="B354" s="18" t="s">
        <v>37</v>
      </c>
      <c r="C354" s="18" t="s">
        <v>7</v>
      </c>
      <c r="D354" s="18" t="s">
        <v>24</v>
      </c>
      <c r="E354" s="18" t="s">
        <v>141</v>
      </c>
      <c r="F354" s="20"/>
      <c r="G354" s="36">
        <f>G355+G362</f>
        <v>4773.2</v>
      </c>
      <c r="H354" s="36">
        <f>H355+H362</f>
        <v>4773.2</v>
      </c>
      <c r="I354" s="36">
        <f>I355+I362</f>
        <v>4773.2</v>
      </c>
      <c r="J354" s="12"/>
      <c r="K354" s="12"/>
      <c r="L354" s="12"/>
      <c r="M354" s="12"/>
      <c r="N354" s="12"/>
      <c r="O354" s="12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5" customFormat="1" ht="26.4" x14ac:dyDescent="0.3">
      <c r="A355" s="47" t="s">
        <v>105</v>
      </c>
      <c r="B355" s="65" t="s">
        <v>37</v>
      </c>
      <c r="C355" s="18" t="s">
        <v>7</v>
      </c>
      <c r="D355" s="18" t="s">
        <v>24</v>
      </c>
      <c r="E355" s="18" t="s">
        <v>140</v>
      </c>
      <c r="F355" s="20"/>
      <c r="G355" s="36">
        <f>G356</f>
        <v>4644.5999999999995</v>
      </c>
      <c r="H355" s="36">
        <f>H356</f>
        <v>4644.5999999999995</v>
      </c>
      <c r="I355" s="36">
        <f>I356</f>
        <v>4644.5999999999995</v>
      </c>
      <c r="J355" s="12"/>
      <c r="K355" s="12"/>
      <c r="L355" s="12"/>
      <c r="M355" s="12"/>
      <c r="N355" s="12"/>
      <c r="O355" s="12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5" customFormat="1" ht="16.8" x14ac:dyDescent="0.3">
      <c r="A356" s="47" t="s">
        <v>151</v>
      </c>
      <c r="B356" s="65" t="s">
        <v>37</v>
      </c>
      <c r="C356" s="18" t="s">
        <v>7</v>
      </c>
      <c r="D356" s="18" t="s">
        <v>24</v>
      </c>
      <c r="E356" s="18" t="s">
        <v>152</v>
      </c>
      <c r="F356" s="20"/>
      <c r="G356" s="36">
        <f>G357+G360</f>
        <v>4644.5999999999995</v>
      </c>
      <c r="H356" s="36">
        <f>H357+H360</f>
        <v>4644.5999999999995</v>
      </c>
      <c r="I356" s="36">
        <f>I357+I360</f>
        <v>4644.5999999999995</v>
      </c>
      <c r="J356" s="12"/>
      <c r="K356" s="12"/>
      <c r="L356" s="12"/>
      <c r="M356" s="12"/>
      <c r="N356" s="12"/>
      <c r="O356" s="12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14.4" customHeight="1" x14ac:dyDescent="0.3">
      <c r="A357" s="46" t="s">
        <v>57</v>
      </c>
      <c r="B357" s="65" t="s">
        <v>37</v>
      </c>
      <c r="C357" s="18" t="s">
        <v>7</v>
      </c>
      <c r="D357" s="18" t="s">
        <v>24</v>
      </c>
      <c r="E357" s="18" t="s">
        <v>153</v>
      </c>
      <c r="F357" s="20"/>
      <c r="G357" s="36">
        <f>G358+G359</f>
        <v>4634.3999999999996</v>
      </c>
      <c r="H357" s="36">
        <f>H358+H359</f>
        <v>4634.3999999999996</v>
      </c>
      <c r="I357" s="36">
        <f>I358+I359</f>
        <v>4634.3999999999996</v>
      </c>
      <c r="J357" s="12"/>
      <c r="K357" s="12"/>
      <c r="L357" s="12"/>
      <c r="M357" s="12"/>
      <c r="N357" s="12"/>
      <c r="O357" s="12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5" customFormat="1" ht="15" customHeight="1" x14ac:dyDescent="0.3">
      <c r="A358" s="47" t="s">
        <v>54</v>
      </c>
      <c r="B358" s="65" t="s">
        <v>37</v>
      </c>
      <c r="C358" s="18" t="s">
        <v>7</v>
      </c>
      <c r="D358" s="18" t="s">
        <v>24</v>
      </c>
      <c r="E358" s="18" t="s">
        <v>153</v>
      </c>
      <c r="F358" s="20" t="s">
        <v>53</v>
      </c>
      <c r="G358" s="36">
        <v>4517.7</v>
      </c>
      <c r="H358" s="36">
        <v>4517.7</v>
      </c>
      <c r="I358" s="36">
        <v>4517.7</v>
      </c>
      <c r="J358" s="12"/>
      <c r="K358" s="12"/>
      <c r="L358" s="12"/>
      <c r="M358" s="12"/>
      <c r="N358" s="12"/>
      <c r="O358" s="12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5" customFormat="1" ht="28.5" customHeight="1" x14ac:dyDescent="0.3">
      <c r="A359" s="49" t="s">
        <v>56</v>
      </c>
      <c r="B359" s="65" t="s">
        <v>37</v>
      </c>
      <c r="C359" s="18" t="s">
        <v>7</v>
      </c>
      <c r="D359" s="18" t="s">
        <v>24</v>
      </c>
      <c r="E359" s="18" t="s">
        <v>153</v>
      </c>
      <c r="F359" s="20" t="s">
        <v>55</v>
      </c>
      <c r="G359" s="36">
        <v>116.7</v>
      </c>
      <c r="H359" s="36">
        <v>116.7</v>
      </c>
      <c r="I359" s="36">
        <v>116.7</v>
      </c>
      <c r="J359" s="12"/>
      <c r="K359" s="12"/>
      <c r="L359" s="12"/>
      <c r="M359" s="12"/>
      <c r="N359" s="12"/>
      <c r="O359" s="12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26.25" customHeight="1" x14ac:dyDescent="0.3">
      <c r="A360" s="80" t="s">
        <v>110</v>
      </c>
      <c r="B360" s="65" t="s">
        <v>37</v>
      </c>
      <c r="C360" s="18" t="s">
        <v>7</v>
      </c>
      <c r="D360" s="18" t="s">
        <v>24</v>
      </c>
      <c r="E360" s="18" t="s">
        <v>154</v>
      </c>
      <c r="F360" s="20"/>
      <c r="G360" s="36">
        <f>G361</f>
        <v>10.199999999999999</v>
      </c>
      <c r="H360" s="36">
        <f>H361</f>
        <v>10.199999999999999</v>
      </c>
      <c r="I360" s="36">
        <f>I361</f>
        <v>10.199999999999999</v>
      </c>
      <c r="J360" s="12"/>
      <c r="K360" s="12"/>
      <c r="L360" s="12"/>
      <c r="M360" s="12"/>
      <c r="N360" s="12"/>
      <c r="O360" s="12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21.75" customHeight="1" x14ac:dyDescent="0.3">
      <c r="A361" s="47" t="s">
        <v>54</v>
      </c>
      <c r="B361" s="65" t="s">
        <v>37</v>
      </c>
      <c r="C361" s="18" t="s">
        <v>7</v>
      </c>
      <c r="D361" s="18" t="s">
        <v>24</v>
      </c>
      <c r="E361" s="18" t="s">
        <v>154</v>
      </c>
      <c r="F361" s="20" t="s">
        <v>53</v>
      </c>
      <c r="G361" s="36">
        <v>10.199999999999999</v>
      </c>
      <c r="H361" s="36">
        <v>10.199999999999999</v>
      </c>
      <c r="I361" s="36">
        <v>10.199999999999999</v>
      </c>
      <c r="J361" s="12"/>
      <c r="K361" s="12"/>
      <c r="L361" s="12"/>
      <c r="M361" s="12"/>
      <c r="N361" s="12"/>
      <c r="O361" s="12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24.75" customHeight="1" x14ac:dyDescent="0.3">
      <c r="A362" s="81" t="s">
        <v>233</v>
      </c>
      <c r="B362" s="18" t="s">
        <v>37</v>
      </c>
      <c r="C362" s="18" t="s">
        <v>7</v>
      </c>
      <c r="D362" s="18" t="s">
        <v>24</v>
      </c>
      <c r="E362" s="18" t="s">
        <v>148</v>
      </c>
      <c r="F362" s="33"/>
      <c r="G362" s="36">
        <f>G364</f>
        <v>128.6</v>
      </c>
      <c r="H362" s="36">
        <f>H364</f>
        <v>128.6</v>
      </c>
      <c r="I362" s="36">
        <f>I364</f>
        <v>128.6</v>
      </c>
      <c r="J362" s="12"/>
      <c r="K362" s="12"/>
      <c r="L362" s="12"/>
      <c r="M362" s="12"/>
      <c r="N362" s="12"/>
      <c r="O362" s="12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20.25" customHeight="1" x14ac:dyDescent="0.3">
      <c r="A363" s="81" t="s">
        <v>150</v>
      </c>
      <c r="B363" s="18" t="s">
        <v>37</v>
      </c>
      <c r="C363" s="18" t="s">
        <v>7</v>
      </c>
      <c r="D363" s="18" t="s">
        <v>24</v>
      </c>
      <c r="E363" s="42" t="s">
        <v>200</v>
      </c>
      <c r="F363" s="33"/>
      <c r="G363" s="36">
        <f t="shared" ref="G363:I364" si="42">G364</f>
        <v>128.6</v>
      </c>
      <c r="H363" s="36">
        <f t="shared" si="42"/>
        <v>128.6</v>
      </c>
      <c r="I363" s="36">
        <f t="shared" si="42"/>
        <v>128.6</v>
      </c>
      <c r="J363" s="12"/>
      <c r="K363" s="12"/>
      <c r="L363" s="12"/>
      <c r="M363" s="12"/>
      <c r="N363" s="12"/>
      <c r="O363" s="12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55.5" customHeight="1" x14ac:dyDescent="0.3">
      <c r="A364" s="81" t="s">
        <v>314</v>
      </c>
      <c r="B364" s="18" t="s">
        <v>37</v>
      </c>
      <c r="C364" s="18" t="s">
        <v>7</v>
      </c>
      <c r="D364" s="18" t="s">
        <v>24</v>
      </c>
      <c r="E364" s="42" t="s">
        <v>149</v>
      </c>
      <c r="F364" s="33"/>
      <c r="G364" s="36">
        <f t="shared" si="42"/>
        <v>128.6</v>
      </c>
      <c r="H364" s="36">
        <f t="shared" si="42"/>
        <v>128.6</v>
      </c>
      <c r="I364" s="36">
        <f t="shared" si="42"/>
        <v>128.6</v>
      </c>
      <c r="J364" s="12"/>
      <c r="K364" s="12"/>
      <c r="L364" s="12"/>
      <c r="M364" s="12"/>
      <c r="N364" s="12"/>
      <c r="O364" s="12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38.25" customHeight="1" x14ac:dyDescent="0.3">
      <c r="A365" s="49" t="s">
        <v>56</v>
      </c>
      <c r="B365" s="18" t="s">
        <v>37</v>
      </c>
      <c r="C365" s="18" t="s">
        <v>7</v>
      </c>
      <c r="D365" s="18" t="s">
        <v>24</v>
      </c>
      <c r="E365" s="42" t="s">
        <v>149</v>
      </c>
      <c r="F365" s="20" t="s">
        <v>55</v>
      </c>
      <c r="G365" s="36">
        <v>128.6</v>
      </c>
      <c r="H365" s="36">
        <v>128.6</v>
      </c>
      <c r="I365" s="36">
        <v>128.6</v>
      </c>
      <c r="J365" s="11"/>
      <c r="K365" s="12"/>
      <c r="L365" s="12"/>
      <c r="M365" s="12"/>
      <c r="N365" s="12"/>
      <c r="O365" s="12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19.5" customHeight="1" x14ac:dyDescent="0.3">
      <c r="A366" s="79" t="s">
        <v>16</v>
      </c>
      <c r="B366" s="32" t="s">
        <v>37</v>
      </c>
      <c r="C366" s="32" t="s">
        <v>7</v>
      </c>
      <c r="D366" s="32" t="s">
        <v>39</v>
      </c>
      <c r="E366" s="42"/>
      <c r="F366" s="20"/>
      <c r="G366" s="21">
        <f>G367+G372</f>
        <v>302.3</v>
      </c>
      <c r="H366" s="21">
        <f>H367+H372</f>
        <v>2967.8</v>
      </c>
      <c r="I366" s="21">
        <f>I367+I372</f>
        <v>5745.1</v>
      </c>
      <c r="J366" s="12"/>
      <c r="K366" s="12"/>
      <c r="L366" s="12"/>
      <c r="M366" s="12"/>
      <c r="N366" s="12"/>
      <c r="O366" s="12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27.75" customHeight="1" x14ac:dyDescent="0.3">
      <c r="A367" s="43" t="s">
        <v>313</v>
      </c>
      <c r="B367" s="18" t="s">
        <v>37</v>
      </c>
      <c r="C367" s="18" t="s">
        <v>7</v>
      </c>
      <c r="D367" s="18" t="s">
        <v>39</v>
      </c>
      <c r="E367" s="18" t="s">
        <v>141</v>
      </c>
      <c r="F367" s="20"/>
      <c r="G367" s="36">
        <f t="shared" ref="G367:I370" si="43">G368</f>
        <v>302.3</v>
      </c>
      <c r="H367" s="36">
        <f t="shared" si="43"/>
        <v>302.3</v>
      </c>
      <c r="I367" s="36">
        <f t="shared" si="43"/>
        <v>302.3</v>
      </c>
      <c r="J367" s="12"/>
      <c r="K367" s="12"/>
      <c r="L367" s="12"/>
      <c r="M367" s="12"/>
      <c r="N367" s="12"/>
      <c r="O367" s="12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30.75" customHeight="1" x14ac:dyDescent="0.3">
      <c r="A368" s="22" t="s">
        <v>234</v>
      </c>
      <c r="B368" s="18" t="s">
        <v>37</v>
      </c>
      <c r="C368" s="18" t="s">
        <v>7</v>
      </c>
      <c r="D368" s="18" t="s">
        <v>39</v>
      </c>
      <c r="E368" s="18" t="s">
        <v>144</v>
      </c>
      <c r="F368" s="20"/>
      <c r="G368" s="36">
        <f t="shared" si="43"/>
        <v>302.3</v>
      </c>
      <c r="H368" s="36">
        <f t="shared" si="43"/>
        <v>302.3</v>
      </c>
      <c r="I368" s="36">
        <f t="shared" si="43"/>
        <v>302.3</v>
      </c>
      <c r="J368" s="12"/>
      <c r="K368" s="12"/>
      <c r="L368" s="12"/>
      <c r="M368" s="12"/>
      <c r="N368" s="12"/>
      <c r="O368" s="12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21" customHeight="1" x14ac:dyDescent="0.3">
      <c r="A369" s="22" t="s">
        <v>376</v>
      </c>
      <c r="B369" s="18" t="s">
        <v>37</v>
      </c>
      <c r="C369" s="18" t="s">
        <v>7</v>
      </c>
      <c r="D369" s="18" t="s">
        <v>39</v>
      </c>
      <c r="E369" s="18" t="s">
        <v>203</v>
      </c>
      <c r="F369" s="20"/>
      <c r="G369" s="36">
        <f t="shared" si="43"/>
        <v>302.3</v>
      </c>
      <c r="H369" s="36">
        <f t="shared" si="43"/>
        <v>302.3</v>
      </c>
      <c r="I369" s="36">
        <f t="shared" si="43"/>
        <v>302.3</v>
      </c>
      <c r="J369" s="12"/>
      <c r="K369" s="12"/>
      <c r="L369" s="12"/>
      <c r="M369" s="12"/>
      <c r="N369" s="12"/>
      <c r="O369" s="12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25.5" customHeight="1" x14ac:dyDescent="0.3">
      <c r="A370" s="80" t="s">
        <v>110</v>
      </c>
      <c r="B370" s="18" t="s">
        <v>37</v>
      </c>
      <c r="C370" s="18" t="s">
        <v>7</v>
      </c>
      <c r="D370" s="18" t="s">
        <v>39</v>
      </c>
      <c r="E370" s="42" t="s">
        <v>205</v>
      </c>
      <c r="F370" s="20"/>
      <c r="G370" s="36">
        <f t="shared" si="43"/>
        <v>302.3</v>
      </c>
      <c r="H370" s="36">
        <f t="shared" si="43"/>
        <v>302.3</v>
      </c>
      <c r="I370" s="36">
        <f t="shared" si="43"/>
        <v>302.3</v>
      </c>
      <c r="J370" s="12"/>
      <c r="K370" s="12"/>
      <c r="L370" s="12"/>
      <c r="M370" s="12"/>
      <c r="N370" s="12"/>
      <c r="O370" s="12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18" customHeight="1" x14ac:dyDescent="0.3">
      <c r="A371" s="47" t="s">
        <v>49</v>
      </c>
      <c r="B371" s="18" t="s">
        <v>37</v>
      </c>
      <c r="C371" s="18" t="s">
        <v>7</v>
      </c>
      <c r="D371" s="18" t="s">
        <v>39</v>
      </c>
      <c r="E371" s="42" t="s">
        <v>205</v>
      </c>
      <c r="F371" s="20" t="s">
        <v>50</v>
      </c>
      <c r="G371" s="36">
        <v>302.3</v>
      </c>
      <c r="H371" s="36">
        <v>302.3</v>
      </c>
      <c r="I371" s="36">
        <v>302.3</v>
      </c>
      <c r="J371" s="12"/>
      <c r="K371" s="12"/>
      <c r="L371" s="12"/>
      <c r="M371" s="12"/>
      <c r="N371" s="12"/>
      <c r="O371" s="12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18" customHeight="1" x14ac:dyDescent="0.3">
      <c r="A372" s="31" t="s">
        <v>95</v>
      </c>
      <c r="B372" s="18" t="s">
        <v>37</v>
      </c>
      <c r="C372" s="18" t="s">
        <v>7</v>
      </c>
      <c r="D372" s="18" t="s">
        <v>39</v>
      </c>
      <c r="E372" s="19" t="s">
        <v>128</v>
      </c>
      <c r="F372" s="20"/>
      <c r="G372" s="36">
        <v>0</v>
      </c>
      <c r="H372" s="36">
        <f>H373</f>
        <v>2665.5</v>
      </c>
      <c r="I372" s="36">
        <f>I373</f>
        <v>5442.8</v>
      </c>
      <c r="J372" s="12"/>
      <c r="K372" s="12"/>
      <c r="L372" s="12"/>
      <c r="M372" s="12"/>
      <c r="N372" s="12"/>
      <c r="O372" s="12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18" customHeight="1" x14ac:dyDescent="0.3">
      <c r="A373" s="43" t="s">
        <v>389</v>
      </c>
      <c r="B373" s="18" t="s">
        <v>37</v>
      </c>
      <c r="C373" s="18" t="s">
        <v>7</v>
      </c>
      <c r="D373" s="18" t="s">
        <v>39</v>
      </c>
      <c r="E373" s="19" t="s">
        <v>388</v>
      </c>
      <c r="F373" s="20"/>
      <c r="G373" s="36">
        <v>0</v>
      </c>
      <c r="H373" s="36">
        <f>H374</f>
        <v>2665.5</v>
      </c>
      <c r="I373" s="36">
        <f>I374</f>
        <v>5442.8</v>
      </c>
      <c r="J373" s="12"/>
      <c r="K373" s="12"/>
      <c r="L373" s="12"/>
      <c r="M373" s="12"/>
      <c r="N373" s="12"/>
      <c r="O373" s="12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18" customHeight="1" x14ac:dyDescent="0.3">
      <c r="A374" s="43" t="s">
        <v>46</v>
      </c>
      <c r="B374" s="18" t="s">
        <v>37</v>
      </c>
      <c r="C374" s="18" t="s">
        <v>7</v>
      </c>
      <c r="D374" s="18" t="s">
        <v>39</v>
      </c>
      <c r="E374" s="19" t="s">
        <v>388</v>
      </c>
      <c r="F374" s="20" t="s">
        <v>47</v>
      </c>
      <c r="G374" s="36">
        <v>0</v>
      </c>
      <c r="H374" s="36">
        <v>2665.5</v>
      </c>
      <c r="I374" s="36">
        <v>5442.8</v>
      </c>
      <c r="J374" s="12"/>
      <c r="K374" s="12"/>
      <c r="L374" s="12"/>
      <c r="M374" s="12"/>
      <c r="N374" s="12"/>
      <c r="O374" s="12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18" customHeight="1" x14ac:dyDescent="0.3">
      <c r="A375" s="43"/>
      <c r="B375" s="18"/>
      <c r="C375" s="18"/>
      <c r="D375" s="18"/>
      <c r="E375" s="19"/>
      <c r="F375" s="20"/>
      <c r="G375" s="36"/>
      <c r="H375" s="36"/>
      <c r="I375" s="36"/>
      <c r="J375" s="12"/>
      <c r="K375" s="12"/>
      <c r="L375" s="12"/>
      <c r="M375" s="12"/>
      <c r="N375" s="12"/>
      <c r="O375" s="12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14.4" customHeight="1" x14ac:dyDescent="0.3">
      <c r="A376" s="57" t="s">
        <v>43</v>
      </c>
      <c r="B376" s="64" t="s">
        <v>37</v>
      </c>
      <c r="C376" s="32" t="s">
        <v>9</v>
      </c>
      <c r="D376" s="32"/>
      <c r="E376" s="32"/>
      <c r="F376" s="33"/>
      <c r="G376" s="21">
        <f t="shared" ref="G376:I381" si="44">G377</f>
        <v>238.6</v>
      </c>
      <c r="H376" s="21">
        <f t="shared" si="44"/>
        <v>244.8</v>
      </c>
      <c r="I376" s="21">
        <f t="shared" si="44"/>
        <v>253.4</v>
      </c>
      <c r="J376" s="12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18.75" customHeight="1" x14ac:dyDescent="0.3">
      <c r="A377" s="57" t="s">
        <v>48</v>
      </c>
      <c r="B377" s="64" t="s">
        <v>37</v>
      </c>
      <c r="C377" s="32" t="s">
        <v>9</v>
      </c>
      <c r="D377" s="32" t="s">
        <v>11</v>
      </c>
      <c r="E377" s="32"/>
      <c r="F377" s="33"/>
      <c r="G377" s="21">
        <f t="shared" si="44"/>
        <v>238.6</v>
      </c>
      <c r="H377" s="21">
        <f t="shared" si="44"/>
        <v>244.8</v>
      </c>
      <c r="I377" s="21">
        <f t="shared" si="44"/>
        <v>253.4</v>
      </c>
      <c r="J377" s="12"/>
      <c r="K377" s="12"/>
      <c r="L377" s="12"/>
      <c r="M377" s="12"/>
      <c r="N377" s="12"/>
      <c r="O377" s="12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32.25" customHeight="1" x14ac:dyDescent="0.3">
      <c r="A378" s="43" t="s">
        <v>313</v>
      </c>
      <c r="B378" s="65" t="s">
        <v>37</v>
      </c>
      <c r="C378" s="18" t="s">
        <v>9</v>
      </c>
      <c r="D378" s="18" t="s">
        <v>11</v>
      </c>
      <c r="E378" s="18" t="s">
        <v>141</v>
      </c>
      <c r="F378" s="20"/>
      <c r="G378" s="36">
        <f t="shared" si="44"/>
        <v>238.6</v>
      </c>
      <c r="H378" s="36">
        <f t="shared" si="44"/>
        <v>244.8</v>
      </c>
      <c r="I378" s="36">
        <f t="shared" si="44"/>
        <v>253.4</v>
      </c>
      <c r="J378" s="12"/>
      <c r="K378" s="12"/>
      <c r="L378" s="12"/>
      <c r="M378" s="12"/>
      <c r="N378" s="12"/>
      <c r="O378" s="12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30.75" customHeight="1" x14ac:dyDescent="0.3">
      <c r="A379" s="22" t="s">
        <v>234</v>
      </c>
      <c r="B379" s="65" t="s">
        <v>37</v>
      </c>
      <c r="C379" s="18" t="s">
        <v>9</v>
      </c>
      <c r="D379" s="18" t="s">
        <v>11</v>
      </c>
      <c r="E379" s="18" t="s">
        <v>144</v>
      </c>
      <c r="F379" s="20"/>
      <c r="G379" s="36">
        <f t="shared" si="44"/>
        <v>238.6</v>
      </c>
      <c r="H379" s="36">
        <f t="shared" si="44"/>
        <v>244.8</v>
      </c>
      <c r="I379" s="36">
        <f t="shared" si="44"/>
        <v>253.4</v>
      </c>
      <c r="J379" s="12"/>
      <c r="K379" s="12"/>
      <c r="L379" s="12"/>
      <c r="M379" s="12"/>
      <c r="N379" s="12"/>
      <c r="O379" s="12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19.5" customHeight="1" x14ac:dyDescent="0.3">
      <c r="A380" s="22" t="s">
        <v>376</v>
      </c>
      <c r="B380" s="65" t="s">
        <v>37</v>
      </c>
      <c r="C380" s="18" t="s">
        <v>9</v>
      </c>
      <c r="D380" s="18" t="s">
        <v>11</v>
      </c>
      <c r="E380" s="18" t="s">
        <v>203</v>
      </c>
      <c r="F380" s="20"/>
      <c r="G380" s="36">
        <f t="shared" si="44"/>
        <v>238.6</v>
      </c>
      <c r="H380" s="36">
        <f t="shared" si="44"/>
        <v>244.8</v>
      </c>
      <c r="I380" s="36">
        <f t="shared" si="44"/>
        <v>253.4</v>
      </c>
      <c r="J380" s="12"/>
      <c r="K380" s="12"/>
      <c r="L380" s="12"/>
      <c r="M380" s="12"/>
      <c r="N380" s="12"/>
      <c r="O380" s="12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27.75" customHeight="1" x14ac:dyDescent="0.3">
      <c r="A381" s="47" t="s">
        <v>44</v>
      </c>
      <c r="B381" s="65" t="s">
        <v>37</v>
      </c>
      <c r="C381" s="18" t="s">
        <v>9</v>
      </c>
      <c r="D381" s="18" t="s">
        <v>11</v>
      </c>
      <c r="E381" s="18" t="s">
        <v>147</v>
      </c>
      <c r="F381" s="20"/>
      <c r="G381" s="36">
        <f t="shared" si="44"/>
        <v>238.6</v>
      </c>
      <c r="H381" s="36">
        <f>H382</f>
        <v>244.8</v>
      </c>
      <c r="I381" s="36">
        <f>I382</f>
        <v>253.4</v>
      </c>
      <c r="J381" s="12"/>
      <c r="K381" s="12"/>
      <c r="L381" s="12"/>
      <c r="M381" s="12"/>
      <c r="N381" s="12"/>
      <c r="O381" s="12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15" customHeight="1" x14ac:dyDescent="0.3">
      <c r="A382" s="47" t="s">
        <v>49</v>
      </c>
      <c r="B382" s="65" t="s">
        <v>37</v>
      </c>
      <c r="C382" s="18" t="s">
        <v>9</v>
      </c>
      <c r="D382" s="18" t="s">
        <v>11</v>
      </c>
      <c r="E382" s="18" t="s">
        <v>147</v>
      </c>
      <c r="F382" s="20" t="s">
        <v>50</v>
      </c>
      <c r="G382" s="36">
        <v>238.6</v>
      </c>
      <c r="H382" s="36">
        <v>244.8</v>
      </c>
      <c r="I382" s="36">
        <v>253.4</v>
      </c>
      <c r="J382" s="12"/>
      <c r="K382" s="12"/>
      <c r="L382" s="12"/>
      <c r="M382" s="12"/>
      <c r="N382" s="12"/>
      <c r="O382" s="12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6.5" customHeight="1" x14ac:dyDescent="0.3">
      <c r="A383" s="57" t="s">
        <v>13</v>
      </c>
      <c r="B383" s="64" t="s">
        <v>37</v>
      </c>
      <c r="C383" s="32" t="s">
        <v>39</v>
      </c>
      <c r="D383" s="32"/>
      <c r="E383" s="32"/>
      <c r="F383" s="33"/>
      <c r="G383" s="21">
        <f>G384</f>
        <v>215.3</v>
      </c>
      <c r="H383" s="21">
        <f>H384</f>
        <v>1.4</v>
      </c>
      <c r="I383" s="21">
        <f>I384</f>
        <v>0.3</v>
      </c>
      <c r="J383" s="12"/>
      <c r="K383" s="12"/>
      <c r="L383" s="12"/>
      <c r="M383" s="12"/>
      <c r="N383" s="12"/>
      <c r="O383" s="12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18" customHeight="1" x14ac:dyDescent="0.3">
      <c r="A384" s="82" t="s">
        <v>246</v>
      </c>
      <c r="B384" s="51">
        <v>792</v>
      </c>
      <c r="C384" s="32" t="s">
        <v>39</v>
      </c>
      <c r="D384" s="32" t="s">
        <v>7</v>
      </c>
      <c r="E384" s="42"/>
      <c r="F384" s="20"/>
      <c r="G384" s="21">
        <f>G386</f>
        <v>215.3</v>
      </c>
      <c r="H384" s="21">
        <f>H386</f>
        <v>1.4</v>
      </c>
      <c r="I384" s="21">
        <f>I386</f>
        <v>0.3</v>
      </c>
      <c r="J384" s="12"/>
      <c r="K384" s="12"/>
      <c r="L384" s="12"/>
      <c r="M384" s="12"/>
      <c r="N384" s="12"/>
      <c r="O384" s="12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30.75" customHeight="1" x14ac:dyDescent="0.3">
      <c r="A385" s="43" t="s">
        <v>313</v>
      </c>
      <c r="B385" s="18" t="s">
        <v>37</v>
      </c>
      <c r="C385" s="18" t="s">
        <v>39</v>
      </c>
      <c r="D385" s="18" t="s">
        <v>7</v>
      </c>
      <c r="E385" s="18" t="s">
        <v>141</v>
      </c>
      <c r="F385" s="20"/>
      <c r="G385" s="36">
        <f>G386</f>
        <v>215.3</v>
      </c>
      <c r="H385" s="36">
        <f>H386</f>
        <v>1.4</v>
      </c>
      <c r="I385" s="36">
        <f>I386</f>
        <v>0.3</v>
      </c>
      <c r="J385" s="12"/>
      <c r="K385" s="12"/>
      <c r="L385" s="12"/>
      <c r="M385" s="12"/>
      <c r="N385" s="12"/>
      <c r="O385" s="12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29.25" customHeight="1" x14ac:dyDescent="0.3">
      <c r="A386" s="47" t="s">
        <v>105</v>
      </c>
      <c r="B386" s="65" t="s">
        <v>37</v>
      </c>
      <c r="C386" s="18" t="s">
        <v>39</v>
      </c>
      <c r="D386" s="18" t="s">
        <v>7</v>
      </c>
      <c r="E386" s="18" t="s">
        <v>140</v>
      </c>
      <c r="F386" s="20"/>
      <c r="G386" s="36">
        <f>G388</f>
        <v>215.3</v>
      </c>
      <c r="H386" s="36">
        <f>H388</f>
        <v>1.4</v>
      </c>
      <c r="I386" s="36">
        <f>I388</f>
        <v>0.3</v>
      </c>
      <c r="J386" s="11"/>
      <c r="K386" s="12"/>
      <c r="L386" s="12"/>
      <c r="M386" s="12"/>
      <c r="N386" s="12"/>
      <c r="O386" s="12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18" customHeight="1" x14ac:dyDescent="0.3">
      <c r="A387" s="47" t="s">
        <v>139</v>
      </c>
      <c r="B387" s="65" t="s">
        <v>37</v>
      </c>
      <c r="C387" s="18" t="s">
        <v>39</v>
      </c>
      <c r="D387" s="18" t="s">
        <v>7</v>
      </c>
      <c r="E387" s="18" t="s">
        <v>142</v>
      </c>
      <c r="F387" s="20"/>
      <c r="G387" s="36">
        <f t="shared" ref="G387:I388" si="45">G388</f>
        <v>215.3</v>
      </c>
      <c r="H387" s="36">
        <f t="shared" si="45"/>
        <v>1.4</v>
      </c>
      <c r="I387" s="36">
        <f t="shared" si="45"/>
        <v>0.3</v>
      </c>
      <c r="J387" s="11"/>
      <c r="K387" s="12"/>
      <c r="L387" s="12"/>
      <c r="M387" s="12"/>
      <c r="N387" s="12"/>
      <c r="O387" s="12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14.4" customHeight="1" x14ac:dyDescent="0.3">
      <c r="A388" s="83" t="s">
        <v>15</v>
      </c>
      <c r="B388" s="45">
        <v>792</v>
      </c>
      <c r="C388" s="18" t="s">
        <v>39</v>
      </c>
      <c r="D388" s="18" t="s">
        <v>7</v>
      </c>
      <c r="E388" s="42" t="s">
        <v>143</v>
      </c>
      <c r="F388" s="20"/>
      <c r="G388" s="36">
        <f t="shared" si="45"/>
        <v>215.3</v>
      </c>
      <c r="H388" s="36">
        <f t="shared" si="45"/>
        <v>1.4</v>
      </c>
      <c r="I388" s="36">
        <f t="shared" si="45"/>
        <v>0.3</v>
      </c>
      <c r="J388" s="11"/>
      <c r="K388" s="12"/>
      <c r="L388" s="12"/>
      <c r="M388" s="12"/>
      <c r="N388" s="12"/>
      <c r="O388" s="12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18.75" customHeight="1" x14ac:dyDescent="0.3">
      <c r="A389" s="22" t="s">
        <v>112</v>
      </c>
      <c r="B389" s="45">
        <v>792</v>
      </c>
      <c r="C389" s="18" t="s">
        <v>39</v>
      </c>
      <c r="D389" s="18" t="s">
        <v>7</v>
      </c>
      <c r="E389" s="42" t="s">
        <v>143</v>
      </c>
      <c r="F389" s="20" t="s">
        <v>111</v>
      </c>
      <c r="G389" s="36">
        <v>215.3</v>
      </c>
      <c r="H389" s="36">
        <v>1.4</v>
      </c>
      <c r="I389" s="36">
        <v>0.3</v>
      </c>
      <c r="J389" s="11"/>
      <c r="K389" s="12"/>
      <c r="L389" s="12"/>
      <c r="M389" s="12"/>
      <c r="N389" s="12"/>
      <c r="O389" s="12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27" customHeight="1" x14ac:dyDescent="0.3">
      <c r="A390" s="37" t="s">
        <v>394</v>
      </c>
      <c r="B390" s="32" t="s">
        <v>37</v>
      </c>
      <c r="C390" s="32" t="s">
        <v>17</v>
      </c>
      <c r="D390" s="18"/>
      <c r="E390" s="18"/>
      <c r="F390" s="20"/>
      <c r="G390" s="39">
        <f t="shared" ref="G390:I392" si="46">G391</f>
        <v>12506.2</v>
      </c>
      <c r="H390" s="39">
        <f t="shared" si="46"/>
        <v>10772.8</v>
      </c>
      <c r="I390" s="39">
        <f t="shared" si="46"/>
        <v>10662.8</v>
      </c>
      <c r="J390" s="12"/>
      <c r="K390" s="12"/>
      <c r="L390" s="12"/>
      <c r="M390" s="12"/>
      <c r="N390" s="12"/>
      <c r="O390" s="12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29.25" customHeight="1" x14ac:dyDescent="0.3">
      <c r="A391" s="84" t="s">
        <v>395</v>
      </c>
      <c r="B391" s="32" t="s">
        <v>37</v>
      </c>
      <c r="C391" s="32" t="s">
        <v>17</v>
      </c>
      <c r="D391" s="32" t="s">
        <v>7</v>
      </c>
      <c r="E391" s="18"/>
      <c r="F391" s="20"/>
      <c r="G391" s="39">
        <f t="shared" si="46"/>
        <v>12506.2</v>
      </c>
      <c r="H391" s="39">
        <f t="shared" si="46"/>
        <v>10772.8</v>
      </c>
      <c r="I391" s="39">
        <f t="shared" si="46"/>
        <v>10662.8</v>
      </c>
      <c r="J391" s="12"/>
      <c r="K391" s="12"/>
      <c r="L391" s="12"/>
      <c r="M391" s="12"/>
      <c r="N391" s="12"/>
      <c r="O391" s="12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27" customHeight="1" x14ac:dyDescent="0.3">
      <c r="A392" s="43" t="s">
        <v>313</v>
      </c>
      <c r="B392" s="18" t="s">
        <v>37</v>
      </c>
      <c r="C392" s="18" t="s">
        <v>17</v>
      </c>
      <c r="D392" s="18" t="s">
        <v>7</v>
      </c>
      <c r="E392" s="18" t="s">
        <v>141</v>
      </c>
      <c r="F392" s="20"/>
      <c r="G392" s="67">
        <f t="shared" si="46"/>
        <v>12506.2</v>
      </c>
      <c r="H392" s="67">
        <f t="shared" si="46"/>
        <v>10772.8</v>
      </c>
      <c r="I392" s="67">
        <f t="shared" si="46"/>
        <v>10662.8</v>
      </c>
      <c r="J392" s="12"/>
      <c r="K392" s="12"/>
      <c r="L392" s="12"/>
      <c r="M392" s="12"/>
      <c r="N392" s="12"/>
      <c r="O392" s="12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30" customHeight="1" x14ac:dyDescent="0.3">
      <c r="A393" s="22" t="s">
        <v>234</v>
      </c>
      <c r="B393" s="18" t="s">
        <v>37</v>
      </c>
      <c r="C393" s="18" t="s">
        <v>17</v>
      </c>
      <c r="D393" s="18" t="s">
        <v>7</v>
      </c>
      <c r="E393" s="18" t="s">
        <v>144</v>
      </c>
      <c r="F393" s="20"/>
      <c r="G393" s="67">
        <f>G395</f>
        <v>12506.2</v>
      </c>
      <c r="H393" s="67">
        <f>H395</f>
        <v>10772.8</v>
      </c>
      <c r="I393" s="67">
        <f>I395</f>
        <v>10662.8</v>
      </c>
      <c r="J393" s="12"/>
      <c r="K393" s="12"/>
      <c r="L393" s="12"/>
      <c r="M393" s="12"/>
      <c r="N393" s="12"/>
      <c r="O393" s="12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15.75" customHeight="1" x14ac:dyDescent="0.3">
      <c r="A394" s="22" t="s">
        <v>392</v>
      </c>
      <c r="B394" s="18" t="s">
        <v>37</v>
      </c>
      <c r="C394" s="18" t="s">
        <v>17</v>
      </c>
      <c r="D394" s="18" t="s">
        <v>7</v>
      </c>
      <c r="E394" s="18" t="s">
        <v>145</v>
      </c>
      <c r="F394" s="20"/>
      <c r="G394" s="67">
        <f t="shared" ref="G394:I395" si="47">G395</f>
        <v>12506.2</v>
      </c>
      <c r="H394" s="67">
        <f t="shared" si="47"/>
        <v>10772.8</v>
      </c>
      <c r="I394" s="67">
        <f t="shared" si="47"/>
        <v>10662.8</v>
      </c>
      <c r="J394" s="12"/>
      <c r="K394" s="12"/>
      <c r="L394" s="12"/>
      <c r="M394" s="12"/>
      <c r="N394" s="12"/>
      <c r="O394" s="12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27.75" customHeight="1" x14ac:dyDescent="0.3">
      <c r="A395" s="22" t="s">
        <v>382</v>
      </c>
      <c r="B395" s="18" t="s">
        <v>37</v>
      </c>
      <c r="C395" s="18" t="s">
        <v>17</v>
      </c>
      <c r="D395" s="18" t="s">
        <v>7</v>
      </c>
      <c r="E395" s="18" t="s">
        <v>146</v>
      </c>
      <c r="F395" s="20"/>
      <c r="G395" s="67">
        <f t="shared" si="47"/>
        <v>12506.2</v>
      </c>
      <c r="H395" s="67">
        <f t="shared" si="47"/>
        <v>10772.8</v>
      </c>
      <c r="I395" s="67">
        <f t="shared" si="47"/>
        <v>10662.8</v>
      </c>
      <c r="J395" s="12"/>
      <c r="K395" s="12"/>
      <c r="L395" s="12"/>
      <c r="M395" s="12"/>
      <c r="N395" s="12"/>
      <c r="O395" s="12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16.5" customHeight="1" x14ac:dyDescent="0.3">
      <c r="A396" s="22" t="s">
        <v>98</v>
      </c>
      <c r="B396" s="18" t="s">
        <v>37</v>
      </c>
      <c r="C396" s="18" t="s">
        <v>17</v>
      </c>
      <c r="D396" s="18" t="s">
        <v>7</v>
      </c>
      <c r="E396" s="18" t="s">
        <v>146</v>
      </c>
      <c r="F396" s="20" t="s">
        <v>97</v>
      </c>
      <c r="G396" s="67">
        <v>12506.2</v>
      </c>
      <c r="H396" s="67">
        <v>10772.8</v>
      </c>
      <c r="I396" s="67">
        <v>10662.8</v>
      </c>
      <c r="J396" s="12"/>
      <c r="K396" s="12"/>
      <c r="L396" s="12"/>
      <c r="M396" s="12"/>
      <c r="N396" s="12"/>
      <c r="O396" s="12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ht="12.75" customHeight="1" x14ac:dyDescent="0.3">
      <c r="A397" s="47"/>
      <c r="B397" s="18"/>
      <c r="C397" s="18"/>
      <c r="D397" s="18"/>
      <c r="E397" s="18"/>
      <c r="F397" s="20"/>
      <c r="G397" s="85"/>
      <c r="H397" s="86"/>
      <c r="I397" s="86"/>
      <c r="J397" s="13"/>
      <c r="K397" s="13"/>
      <c r="L397" s="13"/>
      <c r="M397" s="13"/>
      <c r="N397" s="13"/>
      <c r="O397" s="13"/>
      <c r="P397" s="2"/>
      <c r="Q397" s="2"/>
      <c r="R397" s="2"/>
      <c r="S397" s="2"/>
      <c r="T397" s="2"/>
    </row>
    <row r="398" spans="1:35" ht="14.4" customHeight="1" x14ac:dyDescent="0.3">
      <c r="A398" s="31" t="s">
        <v>38</v>
      </c>
      <c r="B398" s="18"/>
      <c r="C398" s="18"/>
      <c r="D398" s="18"/>
      <c r="E398" s="18"/>
      <c r="F398" s="20"/>
      <c r="G398" s="21">
        <f>G11+G340+G351</f>
        <v>245927.5</v>
      </c>
      <c r="H398" s="21">
        <f>H11+H340+H351</f>
        <v>212516.2</v>
      </c>
      <c r="I398" s="21">
        <f>I11+I340+I351</f>
        <v>214681.19999999995</v>
      </c>
      <c r="J398" s="13"/>
      <c r="K398" s="13"/>
      <c r="L398" s="13"/>
      <c r="M398" s="13"/>
      <c r="N398" s="13"/>
      <c r="O398" s="13"/>
      <c r="P398" s="2"/>
      <c r="Q398" s="2"/>
      <c r="R398" s="2"/>
      <c r="S398" s="2"/>
      <c r="T398" s="2"/>
    </row>
    <row r="399" spans="1:35" ht="14.4" customHeight="1" x14ac:dyDescent="0.3">
      <c r="A399" s="87"/>
      <c r="B399" s="18"/>
      <c r="C399" s="18"/>
      <c r="D399" s="18"/>
      <c r="E399" s="18"/>
      <c r="F399" s="20"/>
      <c r="G399" s="39"/>
      <c r="H399" s="86"/>
      <c r="I399" s="86"/>
      <c r="J399" s="13"/>
      <c r="K399" s="13"/>
      <c r="L399" s="13"/>
      <c r="M399" s="13"/>
      <c r="N399" s="13"/>
      <c r="O399" s="13"/>
      <c r="P399" s="2"/>
      <c r="Q399" s="2"/>
      <c r="R399" s="2"/>
      <c r="S399" s="2"/>
      <c r="T399" s="2"/>
    </row>
    <row r="400" spans="1:35" ht="17.25" customHeight="1" x14ac:dyDescent="0.3">
      <c r="A400" s="87"/>
      <c r="B400" s="88"/>
      <c r="C400" s="88"/>
      <c r="D400" s="88"/>
      <c r="E400" s="88"/>
      <c r="F400" s="88"/>
      <c r="H400" s="86"/>
      <c r="I400" s="86"/>
      <c r="J400" s="13"/>
      <c r="K400" s="13"/>
      <c r="L400" s="13"/>
      <c r="M400" s="13"/>
      <c r="N400" s="13"/>
      <c r="O400" s="13"/>
      <c r="P400" s="2"/>
      <c r="Q400" s="2"/>
      <c r="R400" s="2"/>
      <c r="S400" s="2"/>
      <c r="T400" s="2"/>
    </row>
    <row r="401" spans="1:20" ht="14.4" customHeight="1" x14ac:dyDescent="0.3">
      <c r="A401" s="87" t="s">
        <v>52</v>
      </c>
      <c r="B401" s="88"/>
      <c r="C401" s="88"/>
      <c r="D401" s="88"/>
      <c r="E401" s="88"/>
      <c r="F401" s="88"/>
      <c r="G401" s="56">
        <f>G314+G316+G297+G321+G310</f>
        <v>6854.7</v>
      </c>
      <c r="H401" s="56">
        <f>H314+H316+H297+H321+H310</f>
        <v>5766.8</v>
      </c>
      <c r="I401" s="56">
        <f>I314+I316+I297+I321+I310</f>
        <v>5766.8</v>
      </c>
      <c r="J401" s="13"/>
      <c r="K401" s="13"/>
      <c r="L401" s="13"/>
      <c r="M401" s="13"/>
      <c r="N401" s="13"/>
      <c r="O401" s="13"/>
      <c r="P401" s="2"/>
      <c r="Q401" s="2"/>
      <c r="R401" s="2"/>
      <c r="S401" s="2"/>
      <c r="T401" s="2"/>
    </row>
    <row r="402" spans="1:20" ht="22.5" customHeight="1" x14ac:dyDescent="0.3">
      <c r="A402" s="87" t="s">
        <v>232</v>
      </c>
      <c r="B402" s="88"/>
      <c r="C402" s="88"/>
      <c r="D402" s="88"/>
      <c r="E402" s="88"/>
      <c r="F402" s="88"/>
      <c r="G402" s="89">
        <f>G26+G29+G36+G48+G50+G52+G61+G81+G87+G141+G143+G145+G147+G167+G169+G172+G174+G176+G178+G180+G182+G192+G207+G218+G220+G279+G301+G313+G315+G320+G360+G370+G381+G395+G346+G309</f>
        <v>135415.1</v>
      </c>
      <c r="H402" s="89">
        <f>H26+H29+H36+H48+H50+H52+H61+H81+H87+H141+H143+H145+H147+H167+H169+H172+H174+H176+H178+H180+H182+H192+H207+H218+H220+H279+H301+H313+H315+H320+H360+H370+H381+H395+H346+H309</f>
        <v>105897</v>
      </c>
      <c r="I402" s="89">
        <f>I26+I29+I36+I48+I50+I52+I61+I81+I87+I141+I143+I145+I147+I167+I169+I172+I174+I176+I178+I180+I182+I192+I207+I218+I220+I279+I301+I313+I315+I320+I360+I370+I381+I395+I346+I309</f>
        <v>105826.39999999998</v>
      </c>
      <c r="J402" s="13"/>
      <c r="K402" s="13"/>
      <c r="L402" s="13"/>
      <c r="M402" s="13"/>
      <c r="N402" s="13"/>
      <c r="O402" s="13"/>
      <c r="P402" s="2"/>
      <c r="Q402" s="2"/>
      <c r="R402" s="2"/>
      <c r="S402" s="2"/>
      <c r="T402" s="2"/>
    </row>
    <row r="403" spans="1:20" ht="14.4" customHeight="1" x14ac:dyDescent="0.3">
      <c r="A403" s="87"/>
      <c r="B403" s="88"/>
      <c r="C403" s="88"/>
      <c r="D403" s="88"/>
      <c r="E403" s="88"/>
      <c r="F403" s="88"/>
      <c r="G403" s="90"/>
      <c r="H403" s="86"/>
      <c r="I403" s="86">
        <v>0</v>
      </c>
      <c r="J403" s="13"/>
      <c r="K403" s="13"/>
      <c r="L403" s="13"/>
      <c r="M403" s="13"/>
      <c r="N403" s="13"/>
      <c r="O403" s="13"/>
      <c r="P403" s="2"/>
      <c r="Q403" s="2"/>
      <c r="R403" s="2"/>
      <c r="S403" s="2"/>
      <c r="T403" s="2"/>
    </row>
    <row r="404" spans="1:20" ht="14.4" customHeight="1" x14ac:dyDescent="0.3">
      <c r="A404" s="87"/>
      <c r="B404" s="88"/>
      <c r="C404" s="88"/>
      <c r="D404" s="88"/>
      <c r="E404" s="88"/>
      <c r="F404" s="88"/>
      <c r="H404" s="56"/>
      <c r="I404" s="56"/>
      <c r="J404" s="13"/>
      <c r="K404" s="13"/>
      <c r="L404" s="13"/>
      <c r="M404" s="13"/>
      <c r="N404" s="13"/>
      <c r="O404" s="13"/>
      <c r="P404" s="2"/>
      <c r="Q404" s="2"/>
      <c r="R404" s="2"/>
      <c r="S404" s="2"/>
      <c r="T404" s="2"/>
    </row>
    <row r="405" spans="1:20" ht="14.4" customHeight="1" x14ac:dyDescent="0.3">
      <c r="A405" s="87"/>
      <c r="B405" s="88"/>
      <c r="C405" s="88"/>
      <c r="D405" s="88"/>
      <c r="E405" s="88"/>
      <c r="F405" s="88"/>
      <c r="G405" s="55"/>
      <c r="H405" s="91"/>
      <c r="I405" s="86"/>
      <c r="J405" s="13"/>
      <c r="K405" s="13"/>
      <c r="L405" s="13"/>
      <c r="M405" s="13"/>
      <c r="N405" s="13"/>
      <c r="O405" s="13"/>
      <c r="P405" s="2"/>
      <c r="Q405" s="2"/>
      <c r="R405" s="2"/>
      <c r="S405" s="2"/>
      <c r="T405" s="2"/>
    </row>
    <row r="406" spans="1:20" ht="14.4" customHeight="1" x14ac:dyDescent="0.3">
      <c r="A406" s="87"/>
      <c r="B406" s="88"/>
      <c r="C406" s="88"/>
      <c r="D406" s="88"/>
      <c r="E406" s="88"/>
      <c r="F406" s="88"/>
      <c r="G406" s="92"/>
      <c r="H406" s="86"/>
      <c r="I406" s="86"/>
      <c r="J406" s="13"/>
      <c r="K406" s="13"/>
      <c r="L406" s="13"/>
      <c r="M406" s="13"/>
      <c r="N406" s="13"/>
      <c r="O406" s="13"/>
      <c r="P406" s="2"/>
      <c r="Q406" s="2"/>
      <c r="R406" s="2"/>
      <c r="S406" s="2"/>
      <c r="T406" s="2"/>
    </row>
    <row r="407" spans="1:20" ht="14.4" customHeight="1" x14ac:dyDescent="0.3">
      <c r="A407" s="87"/>
      <c r="B407" s="88"/>
      <c r="C407" s="88"/>
      <c r="D407" s="88"/>
      <c r="E407" s="88"/>
      <c r="F407" s="88"/>
      <c r="G407" s="92"/>
      <c r="H407" s="86"/>
      <c r="I407" s="86"/>
      <c r="J407" s="13"/>
      <c r="K407" s="13"/>
      <c r="L407" s="13"/>
      <c r="M407" s="13"/>
      <c r="N407" s="13"/>
      <c r="O407" s="13"/>
      <c r="P407" s="2"/>
      <c r="Q407" s="2"/>
      <c r="R407" s="2"/>
      <c r="S407" s="2"/>
      <c r="T407" s="2"/>
    </row>
    <row r="408" spans="1:20" ht="14.4" customHeight="1" x14ac:dyDescent="0.3">
      <c r="A408" s="87"/>
      <c r="B408" s="88"/>
      <c r="C408" s="88"/>
      <c r="D408" s="88"/>
      <c r="E408" s="88"/>
      <c r="F408" s="88"/>
      <c r="G408" s="87"/>
      <c r="H408" s="86"/>
      <c r="I408" s="86"/>
      <c r="J408" s="13"/>
      <c r="K408" s="13"/>
      <c r="L408" s="13"/>
      <c r="M408" s="13"/>
      <c r="N408" s="13"/>
      <c r="O408" s="13"/>
      <c r="P408" s="2"/>
      <c r="Q408" s="2"/>
      <c r="R408" s="2"/>
      <c r="S408" s="2"/>
      <c r="T408" s="2"/>
    </row>
    <row r="409" spans="1:20" ht="14.4" customHeight="1" x14ac:dyDescent="0.3">
      <c r="A409" s="87"/>
      <c r="B409" s="88"/>
      <c r="C409" s="88"/>
      <c r="D409" s="88"/>
      <c r="E409" s="88"/>
      <c r="F409" s="88"/>
      <c r="G409" s="87"/>
      <c r="H409" s="86"/>
      <c r="I409" s="86"/>
      <c r="J409" s="13"/>
      <c r="K409" s="13"/>
      <c r="L409" s="13"/>
      <c r="M409" s="13"/>
      <c r="N409" s="13"/>
      <c r="O409" s="13"/>
      <c r="P409" s="2"/>
      <c r="Q409" s="2"/>
      <c r="R409" s="2"/>
      <c r="S409" s="2"/>
      <c r="T409" s="2"/>
    </row>
    <row r="410" spans="1:20" ht="14.4" customHeight="1" x14ac:dyDescent="0.3">
      <c r="A410" s="87"/>
      <c r="B410" s="88"/>
      <c r="C410" s="88"/>
      <c r="D410" s="88"/>
      <c r="E410" s="88"/>
      <c r="F410" s="88"/>
      <c r="G410" s="87"/>
      <c r="H410" s="86"/>
      <c r="I410" s="86"/>
      <c r="J410" s="13"/>
      <c r="K410" s="13"/>
      <c r="L410" s="13"/>
      <c r="M410" s="13"/>
      <c r="N410" s="13"/>
      <c r="O410" s="13"/>
      <c r="P410" s="2"/>
      <c r="Q410" s="2"/>
      <c r="R410" s="2"/>
      <c r="S410" s="2"/>
      <c r="T410" s="2"/>
    </row>
    <row r="411" spans="1:20" ht="14.4" customHeight="1" x14ac:dyDescent="0.3">
      <c r="A411" s="87"/>
      <c r="B411" s="88"/>
      <c r="C411" s="88"/>
      <c r="D411" s="88"/>
      <c r="E411" s="88"/>
      <c r="F411" s="88"/>
      <c r="G411" s="87"/>
      <c r="H411" s="86"/>
      <c r="I411" s="86"/>
      <c r="J411" s="13"/>
      <c r="K411" s="13"/>
      <c r="L411" s="13"/>
      <c r="M411" s="13"/>
      <c r="N411" s="13"/>
      <c r="O411" s="13"/>
      <c r="P411" s="2"/>
      <c r="Q411" s="2"/>
      <c r="R411" s="2"/>
      <c r="S411" s="2"/>
      <c r="T411" s="2"/>
    </row>
    <row r="412" spans="1:20" ht="14.4" customHeight="1" x14ac:dyDescent="0.3">
      <c r="A412" s="87"/>
      <c r="B412" s="88"/>
      <c r="C412" s="88"/>
      <c r="D412" s="88"/>
      <c r="E412" s="88"/>
      <c r="F412" s="88"/>
      <c r="G412" s="87"/>
      <c r="H412" s="86"/>
      <c r="I412" s="86"/>
      <c r="J412" s="13"/>
      <c r="K412" s="13"/>
      <c r="L412" s="13"/>
      <c r="M412" s="13"/>
      <c r="N412" s="13"/>
      <c r="O412" s="13"/>
      <c r="P412" s="2"/>
      <c r="Q412" s="2"/>
      <c r="R412" s="2"/>
      <c r="S412" s="2"/>
      <c r="T412" s="2"/>
    </row>
    <row r="413" spans="1:20" ht="14.4" customHeight="1" x14ac:dyDescent="0.3">
      <c r="A413" s="87"/>
      <c r="B413" s="88"/>
      <c r="C413" s="88"/>
      <c r="D413" s="88"/>
      <c r="E413" s="88"/>
      <c r="F413" s="88"/>
      <c r="G413" s="87"/>
      <c r="H413" s="86"/>
      <c r="I413" s="86"/>
      <c r="J413" s="13"/>
      <c r="K413" s="13"/>
      <c r="L413" s="13"/>
      <c r="M413" s="13"/>
      <c r="N413" s="13"/>
      <c r="O413" s="13"/>
      <c r="P413" s="2"/>
      <c r="Q413" s="2"/>
      <c r="R413" s="2"/>
      <c r="S413" s="2"/>
      <c r="T413" s="2"/>
    </row>
    <row r="414" spans="1:20" ht="14.4" customHeight="1" x14ac:dyDescent="0.3">
      <c r="A414" s="87"/>
      <c r="B414" s="88"/>
      <c r="C414" s="88"/>
      <c r="D414" s="88"/>
      <c r="E414" s="88"/>
      <c r="F414" s="88"/>
      <c r="G414" s="87"/>
      <c r="H414" s="86"/>
      <c r="I414" s="86"/>
      <c r="J414" s="13"/>
      <c r="K414" s="13"/>
      <c r="L414" s="13"/>
      <c r="M414" s="13"/>
      <c r="N414" s="13"/>
      <c r="O414" s="13"/>
      <c r="P414" s="2"/>
      <c r="Q414" s="2"/>
      <c r="R414" s="2"/>
      <c r="S414" s="2"/>
      <c r="T414" s="2"/>
    </row>
    <row r="415" spans="1:20" ht="14.4" customHeight="1" x14ac:dyDescent="0.3">
      <c r="A415" s="87"/>
      <c r="B415" s="88"/>
      <c r="C415" s="88"/>
      <c r="D415" s="88"/>
      <c r="E415" s="88"/>
      <c r="F415" s="88"/>
      <c r="G415" s="87"/>
      <c r="H415" s="86"/>
      <c r="I415" s="86"/>
      <c r="J415" s="13"/>
      <c r="K415" s="13"/>
      <c r="L415" s="13"/>
      <c r="M415" s="13"/>
      <c r="N415" s="13"/>
      <c r="O415" s="13"/>
      <c r="P415" s="2"/>
      <c r="Q415" s="2"/>
      <c r="R415" s="2"/>
      <c r="S415" s="2"/>
      <c r="T415" s="2"/>
    </row>
    <row r="416" spans="1:20" ht="14.4" customHeight="1" x14ac:dyDescent="0.3">
      <c r="A416" s="87"/>
      <c r="B416" s="88"/>
      <c r="C416" s="88"/>
      <c r="D416" s="88"/>
      <c r="E416" s="88"/>
      <c r="F416" s="88"/>
      <c r="G416" s="87"/>
      <c r="H416" s="86"/>
      <c r="I416" s="86"/>
      <c r="J416" s="13"/>
      <c r="K416" s="13"/>
      <c r="L416" s="13"/>
      <c r="M416" s="13"/>
      <c r="N416" s="13"/>
      <c r="O416" s="13"/>
      <c r="P416" s="2"/>
      <c r="Q416" s="2"/>
      <c r="R416" s="2"/>
      <c r="S416" s="2"/>
      <c r="T416" s="2"/>
    </row>
    <row r="417" spans="1:20" ht="14.4" customHeight="1" x14ac:dyDescent="0.3">
      <c r="A417" s="87"/>
      <c r="B417" s="88"/>
      <c r="C417" s="88"/>
      <c r="D417" s="88"/>
      <c r="E417" s="88"/>
      <c r="F417" s="88"/>
      <c r="G417" s="87"/>
      <c r="H417" s="86"/>
      <c r="I417" s="86"/>
      <c r="J417" s="13"/>
      <c r="K417" s="13"/>
      <c r="L417" s="13"/>
      <c r="M417" s="13"/>
      <c r="N417" s="13"/>
      <c r="O417" s="13"/>
      <c r="P417" s="2"/>
      <c r="Q417" s="2"/>
      <c r="R417" s="2"/>
      <c r="S417" s="2"/>
      <c r="T417" s="2"/>
    </row>
    <row r="418" spans="1:20" ht="14.4" customHeight="1" x14ac:dyDescent="0.3">
      <c r="A418" s="87"/>
      <c r="B418" s="88"/>
      <c r="C418" s="88"/>
      <c r="D418" s="88"/>
      <c r="E418" s="88"/>
      <c r="F418" s="88"/>
      <c r="G418" s="87"/>
      <c r="H418" s="86"/>
      <c r="I418" s="86"/>
      <c r="J418" s="13"/>
      <c r="K418" s="13"/>
      <c r="L418" s="13"/>
      <c r="M418" s="13"/>
      <c r="N418" s="13"/>
      <c r="O418" s="13"/>
      <c r="P418" s="2"/>
      <c r="Q418" s="2"/>
      <c r="R418" s="2"/>
      <c r="S418" s="2"/>
      <c r="T418" s="2"/>
    </row>
    <row r="419" spans="1:20" ht="14.4" customHeight="1" x14ac:dyDescent="0.3">
      <c r="A419" s="87"/>
      <c r="B419" s="88"/>
      <c r="C419" s="88"/>
      <c r="D419" s="88"/>
      <c r="E419" s="88"/>
      <c r="F419" s="88"/>
      <c r="G419" s="87"/>
      <c r="H419" s="86"/>
      <c r="I419" s="86"/>
      <c r="J419" s="13"/>
      <c r="K419" s="13"/>
      <c r="L419" s="13"/>
      <c r="M419" s="13"/>
      <c r="N419" s="13"/>
      <c r="O419" s="13"/>
      <c r="P419" s="2"/>
      <c r="Q419" s="2"/>
      <c r="R419" s="2"/>
      <c r="S419" s="2"/>
      <c r="T419" s="2"/>
    </row>
    <row r="420" spans="1:20" ht="14.4" customHeight="1" x14ac:dyDescent="0.3">
      <c r="A420" s="87"/>
      <c r="B420" s="88"/>
      <c r="C420" s="88"/>
      <c r="D420" s="88"/>
      <c r="E420" s="88"/>
      <c r="F420" s="88"/>
      <c r="G420" s="87"/>
      <c r="H420" s="86"/>
      <c r="I420" s="86"/>
      <c r="J420" s="13"/>
      <c r="K420" s="13"/>
      <c r="L420" s="13"/>
      <c r="M420" s="13"/>
      <c r="N420" s="13"/>
      <c r="O420" s="13"/>
      <c r="P420" s="2"/>
      <c r="Q420" s="2"/>
      <c r="R420" s="2"/>
      <c r="S420" s="2"/>
      <c r="T420" s="2"/>
    </row>
    <row r="421" spans="1:20" ht="14.4" customHeight="1" x14ac:dyDescent="0.3">
      <c r="A421" s="87"/>
      <c r="B421" s="88"/>
      <c r="C421" s="88"/>
      <c r="D421" s="88"/>
      <c r="E421" s="88"/>
      <c r="F421" s="88"/>
      <c r="G421" s="87"/>
      <c r="H421" s="86"/>
      <c r="I421" s="86"/>
      <c r="J421" s="13"/>
      <c r="K421" s="13"/>
      <c r="L421" s="13"/>
      <c r="M421" s="13"/>
      <c r="N421" s="13"/>
      <c r="O421" s="13"/>
      <c r="P421" s="2"/>
      <c r="Q421" s="2"/>
      <c r="R421" s="2"/>
      <c r="S421" s="2"/>
      <c r="T421" s="2"/>
    </row>
    <row r="422" spans="1:20" ht="14.4" customHeight="1" x14ac:dyDescent="0.3">
      <c r="A422" s="87"/>
      <c r="B422" s="88"/>
      <c r="C422" s="88"/>
      <c r="D422" s="88"/>
      <c r="E422" s="88"/>
      <c r="F422" s="88"/>
      <c r="G422" s="87"/>
      <c r="H422" s="86"/>
      <c r="I422" s="86"/>
      <c r="J422" s="13"/>
      <c r="K422" s="13"/>
      <c r="L422" s="13"/>
      <c r="M422" s="13"/>
      <c r="N422" s="13"/>
      <c r="O422" s="13"/>
      <c r="P422" s="2"/>
      <c r="Q422" s="2"/>
      <c r="R422" s="2"/>
      <c r="S422" s="2"/>
      <c r="T422" s="2"/>
    </row>
    <row r="423" spans="1:20" ht="14.4" customHeight="1" x14ac:dyDescent="0.3">
      <c r="A423" s="87"/>
      <c r="B423" s="88"/>
      <c r="C423" s="88"/>
      <c r="D423" s="88"/>
      <c r="E423" s="88"/>
      <c r="F423" s="88"/>
      <c r="G423" s="87"/>
      <c r="H423" s="86"/>
      <c r="I423" s="86"/>
      <c r="J423" s="13"/>
      <c r="K423" s="13"/>
      <c r="L423" s="13"/>
      <c r="M423" s="13"/>
      <c r="N423" s="13"/>
      <c r="O423" s="13"/>
      <c r="P423" s="2"/>
      <c r="Q423" s="2"/>
      <c r="R423" s="2"/>
      <c r="S423" s="2"/>
      <c r="T423" s="2"/>
    </row>
    <row r="424" spans="1:20" ht="14.4" customHeight="1" x14ac:dyDescent="0.3">
      <c r="A424" s="87"/>
      <c r="B424" s="88"/>
      <c r="C424" s="88"/>
      <c r="D424" s="88"/>
      <c r="E424" s="88"/>
      <c r="F424" s="88"/>
      <c r="G424" s="87"/>
      <c r="H424" s="86"/>
      <c r="I424" s="86"/>
      <c r="J424" s="13"/>
      <c r="K424" s="13"/>
      <c r="L424" s="13"/>
      <c r="M424" s="13"/>
      <c r="N424" s="13"/>
      <c r="O424" s="13"/>
      <c r="P424" s="2"/>
      <c r="Q424" s="2"/>
      <c r="R424" s="2"/>
      <c r="S424" s="2"/>
      <c r="T424" s="2"/>
    </row>
    <row r="425" spans="1:20" ht="14.4" customHeight="1" x14ac:dyDescent="0.3">
      <c r="A425" s="87"/>
      <c r="B425" s="88"/>
      <c r="C425" s="88"/>
      <c r="D425" s="88"/>
      <c r="E425" s="88"/>
      <c r="F425" s="88"/>
      <c r="G425" s="87"/>
      <c r="H425" s="86"/>
      <c r="I425" s="86"/>
      <c r="J425" s="13"/>
      <c r="K425" s="13"/>
      <c r="L425" s="13"/>
      <c r="M425" s="13"/>
      <c r="N425" s="13"/>
      <c r="O425" s="13"/>
      <c r="P425" s="2"/>
      <c r="Q425" s="2"/>
      <c r="R425" s="2"/>
      <c r="S425" s="2"/>
      <c r="T425" s="2"/>
    </row>
    <row r="426" spans="1:20" ht="14.4" customHeight="1" x14ac:dyDescent="0.3">
      <c r="A426" s="87"/>
      <c r="B426" s="88"/>
      <c r="C426" s="88"/>
      <c r="D426" s="88"/>
      <c r="E426" s="88"/>
      <c r="F426" s="88"/>
      <c r="G426" s="87"/>
      <c r="H426" s="86"/>
      <c r="I426" s="86"/>
      <c r="J426" s="13"/>
      <c r="K426" s="13"/>
      <c r="L426" s="13"/>
      <c r="M426" s="13"/>
      <c r="N426" s="13"/>
      <c r="O426" s="13"/>
      <c r="P426" s="2"/>
      <c r="Q426" s="2"/>
      <c r="R426" s="2"/>
      <c r="S426" s="2"/>
      <c r="T426" s="2"/>
    </row>
    <row r="427" spans="1:20" ht="14.4" customHeight="1" x14ac:dyDescent="0.3">
      <c r="A427" s="87"/>
      <c r="B427" s="88"/>
      <c r="C427" s="88"/>
      <c r="D427" s="88"/>
      <c r="E427" s="88"/>
      <c r="F427" s="88"/>
      <c r="G427" s="87"/>
      <c r="H427" s="86"/>
      <c r="I427" s="86"/>
      <c r="J427" s="13"/>
      <c r="K427" s="13"/>
      <c r="L427" s="13"/>
      <c r="M427" s="13"/>
      <c r="N427" s="13"/>
      <c r="O427" s="13"/>
      <c r="P427" s="2"/>
      <c r="Q427" s="2"/>
      <c r="R427" s="2"/>
      <c r="S427" s="2"/>
      <c r="T427" s="2"/>
    </row>
    <row r="428" spans="1:20" ht="14.4" customHeight="1" x14ac:dyDescent="0.3">
      <c r="A428" s="87"/>
      <c r="B428" s="88"/>
      <c r="C428" s="88"/>
      <c r="D428" s="88"/>
      <c r="E428" s="88"/>
      <c r="F428" s="88"/>
      <c r="G428" s="87"/>
      <c r="H428" s="86"/>
      <c r="I428" s="86"/>
      <c r="J428" s="13"/>
      <c r="K428" s="13"/>
      <c r="L428" s="13"/>
      <c r="M428" s="13"/>
      <c r="N428" s="13"/>
      <c r="O428" s="13"/>
      <c r="P428" s="2"/>
      <c r="Q428" s="2"/>
      <c r="R428" s="2"/>
      <c r="S428" s="2"/>
      <c r="T428" s="2"/>
    </row>
    <row r="429" spans="1:20" ht="14.4" customHeight="1" x14ac:dyDescent="0.3">
      <c r="A429" s="87"/>
      <c r="B429" s="88"/>
      <c r="C429" s="88"/>
      <c r="D429" s="88"/>
      <c r="E429" s="88"/>
      <c r="F429" s="88"/>
      <c r="G429" s="87"/>
      <c r="H429" s="86"/>
      <c r="I429" s="86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20" ht="14.4" customHeight="1" x14ac:dyDescent="0.3">
      <c r="A430" s="87"/>
      <c r="B430" s="88"/>
      <c r="C430" s="88"/>
      <c r="D430" s="88"/>
      <c r="E430" s="88"/>
      <c r="F430" s="88"/>
      <c r="G430" s="87"/>
      <c r="H430" s="86"/>
      <c r="I430" s="86"/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20" ht="14.4" customHeight="1" x14ac:dyDescent="0.3">
      <c r="A431" s="87"/>
      <c r="B431" s="88"/>
      <c r="C431" s="88"/>
      <c r="D431" s="88"/>
      <c r="E431" s="88"/>
      <c r="F431" s="88"/>
      <c r="G431" s="87"/>
      <c r="H431" s="86"/>
      <c r="I431" s="86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20" ht="14.4" customHeight="1" x14ac:dyDescent="0.3">
      <c r="A432" s="87"/>
      <c r="B432" s="88"/>
      <c r="C432" s="88"/>
      <c r="D432" s="88"/>
      <c r="E432" s="88"/>
      <c r="F432" s="88"/>
      <c r="G432" s="87"/>
      <c r="H432" s="86"/>
      <c r="I432" s="86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" customHeight="1" x14ac:dyDescent="0.3">
      <c r="A433" s="87"/>
      <c r="B433" s="88"/>
      <c r="C433" s="88"/>
      <c r="D433" s="88"/>
      <c r="E433" s="88"/>
      <c r="F433" s="88"/>
      <c r="G433" s="87"/>
      <c r="H433" s="86"/>
      <c r="I433" s="86"/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14.4" customHeight="1" x14ac:dyDescent="0.3">
      <c r="A434" s="87"/>
      <c r="B434" s="88"/>
      <c r="C434" s="88"/>
      <c r="D434" s="88"/>
      <c r="E434" s="88"/>
      <c r="F434" s="88"/>
      <c r="G434" s="87"/>
      <c r="H434" s="86"/>
      <c r="I434" s="86"/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" customHeight="1" x14ac:dyDescent="0.3">
      <c r="A435" s="87"/>
      <c r="B435" s="88"/>
      <c r="C435" s="88"/>
      <c r="D435" s="88"/>
      <c r="E435" s="88"/>
      <c r="F435" s="88"/>
      <c r="G435" s="87"/>
      <c r="H435" s="86"/>
      <c r="I435" s="86"/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" customHeight="1" x14ac:dyDescent="0.3">
      <c r="A436" s="87"/>
      <c r="B436" s="88"/>
      <c r="C436" s="88"/>
      <c r="D436" s="88"/>
      <c r="E436" s="88"/>
      <c r="F436" s="88"/>
      <c r="G436" s="87"/>
      <c r="H436" s="86"/>
      <c r="I436" s="86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" customHeight="1" x14ac:dyDescent="0.3">
      <c r="A437" s="87"/>
      <c r="B437" s="88"/>
      <c r="C437" s="88"/>
      <c r="D437" s="88"/>
      <c r="E437" s="88"/>
      <c r="F437" s="88"/>
      <c r="G437" s="87"/>
      <c r="H437" s="86"/>
      <c r="I437" s="86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" customHeight="1" x14ac:dyDescent="0.3">
      <c r="A438" s="87"/>
      <c r="B438" s="88"/>
      <c r="C438" s="88"/>
      <c r="D438" s="88"/>
      <c r="E438" s="88"/>
      <c r="F438" s="88"/>
      <c r="G438" s="87"/>
      <c r="H438" s="86"/>
      <c r="I438" s="86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" customHeight="1" x14ac:dyDescent="0.3">
      <c r="A439" s="87"/>
      <c r="B439" s="88"/>
      <c r="C439" s="88"/>
      <c r="D439" s="88"/>
      <c r="E439" s="88"/>
      <c r="F439" s="88"/>
      <c r="G439" s="87"/>
      <c r="H439" s="86"/>
      <c r="I439" s="86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" customHeight="1" x14ac:dyDescent="0.3">
      <c r="A440" s="87"/>
      <c r="B440" s="88"/>
      <c r="C440" s="88"/>
      <c r="D440" s="88"/>
      <c r="E440" s="88"/>
      <c r="F440" s="88"/>
      <c r="G440" s="87"/>
      <c r="H440" s="86"/>
      <c r="I440" s="86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" customHeight="1" x14ac:dyDescent="0.3">
      <c r="A441" s="87"/>
      <c r="B441" s="88"/>
      <c r="C441" s="88"/>
      <c r="D441" s="88"/>
      <c r="E441" s="88"/>
      <c r="F441" s="88"/>
      <c r="G441" s="87"/>
      <c r="H441" s="86"/>
      <c r="I441" s="86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" customHeight="1" x14ac:dyDescent="0.3">
      <c r="A442" s="87"/>
      <c r="B442" s="88"/>
      <c r="C442" s="88"/>
      <c r="D442" s="88"/>
      <c r="E442" s="88"/>
      <c r="F442" s="88"/>
      <c r="G442" s="87"/>
      <c r="H442" s="86"/>
      <c r="I442" s="86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" customHeight="1" x14ac:dyDescent="0.3">
      <c r="A443" s="87"/>
      <c r="B443" s="88"/>
      <c r="C443" s="88"/>
      <c r="D443" s="88"/>
      <c r="E443" s="88"/>
      <c r="F443" s="88"/>
      <c r="G443" s="87"/>
      <c r="H443" s="86"/>
      <c r="I443" s="86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" customHeight="1" x14ac:dyDescent="0.3">
      <c r="A444" s="87"/>
      <c r="B444" s="88"/>
      <c r="C444" s="88"/>
      <c r="D444" s="88"/>
      <c r="E444" s="88"/>
      <c r="F444" s="88"/>
      <c r="G444" s="87"/>
      <c r="H444" s="86"/>
      <c r="I444" s="86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" customHeight="1" x14ac:dyDescent="0.3">
      <c r="A445" s="87"/>
      <c r="B445" s="88"/>
      <c r="C445" s="88"/>
      <c r="D445" s="88"/>
      <c r="E445" s="88"/>
      <c r="F445" s="88"/>
      <c r="G445" s="87"/>
      <c r="H445" s="86"/>
      <c r="I445" s="86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" customHeight="1" x14ac:dyDescent="0.3">
      <c r="A446" s="87"/>
      <c r="B446" s="88"/>
      <c r="C446" s="88"/>
      <c r="D446" s="88"/>
      <c r="E446" s="88"/>
      <c r="F446" s="88"/>
      <c r="G446" s="87"/>
      <c r="H446" s="86"/>
      <c r="I446" s="86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" customHeight="1" x14ac:dyDescent="0.3">
      <c r="A447" s="87"/>
      <c r="B447" s="88"/>
      <c r="C447" s="88"/>
      <c r="D447" s="88"/>
      <c r="E447" s="88"/>
      <c r="F447" s="88"/>
      <c r="G447" s="87"/>
      <c r="H447" s="86"/>
      <c r="I447" s="86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" customHeight="1" x14ac:dyDescent="0.3">
      <c r="A448" s="87"/>
      <c r="B448" s="88"/>
      <c r="C448" s="88"/>
      <c r="D448" s="88"/>
      <c r="E448" s="88"/>
      <c r="F448" s="88"/>
      <c r="G448" s="87"/>
      <c r="H448" s="86"/>
      <c r="I448" s="86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" customHeight="1" x14ac:dyDescent="0.3">
      <c r="A449" s="87"/>
      <c r="B449" s="88"/>
      <c r="C449" s="88"/>
      <c r="D449" s="88"/>
      <c r="E449" s="88"/>
      <c r="F449" s="88"/>
      <c r="G449" s="87"/>
      <c r="H449" s="86"/>
      <c r="I449" s="86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" customHeight="1" x14ac:dyDescent="0.3">
      <c r="A450" s="87"/>
      <c r="B450" s="88"/>
      <c r="C450" s="88"/>
      <c r="D450" s="88"/>
      <c r="E450" s="88"/>
      <c r="F450" s="88"/>
      <c r="G450" s="87"/>
      <c r="H450" s="86"/>
      <c r="I450" s="86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" customHeight="1" x14ac:dyDescent="0.3">
      <c r="A451" s="87"/>
      <c r="B451" s="88"/>
      <c r="C451" s="88"/>
      <c r="D451" s="88"/>
      <c r="E451" s="88"/>
      <c r="F451" s="88"/>
      <c r="G451" s="87"/>
      <c r="H451" s="86"/>
      <c r="I451" s="86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" customHeight="1" x14ac:dyDescent="0.3">
      <c r="A452" s="87"/>
      <c r="B452" s="88"/>
      <c r="C452" s="88"/>
      <c r="D452" s="88"/>
      <c r="E452" s="88"/>
      <c r="F452" s="88"/>
      <c r="G452" s="87"/>
      <c r="H452" s="86"/>
      <c r="I452" s="86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" customHeight="1" x14ac:dyDescent="0.3">
      <c r="A453" s="87"/>
      <c r="B453" s="88"/>
      <c r="C453" s="88"/>
      <c r="D453" s="88"/>
      <c r="E453" s="88"/>
      <c r="F453" s="88"/>
      <c r="G453" s="87"/>
      <c r="H453" s="86"/>
      <c r="I453" s="86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" customHeight="1" x14ac:dyDescent="0.3">
      <c r="A454" s="87"/>
      <c r="B454" s="88"/>
      <c r="C454" s="88"/>
      <c r="D454" s="88"/>
      <c r="E454" s="88"/>
      <c r="F454" s="88"/>
      <c r="G454" s="87"/>
      <c r="H454" s="86"/>
      <c r="I454" s="86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" customHeight="1" x14ac:dyDescent="0.3">
      <c r="A455" s="87"/>
      <c r="B455" s="88"/>
      <c r="C455" s="88"/>
      <c r="D455" s="88"/>
      <c r="E455" s="88"/>
      <c r="F455" s="88"/>
      <c r="G455" s="87"/>
      <c r="H455" s="86"/>
      <c r="I455" s="86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" customHeight="1" x14ac:dyDescent="0.3">
      <c r="A456" s="87"/>
      <c r="B456" s="88"/>
      <c r="C456" s="88"/>
      <c r="D456" s="88"/>
      <c r="E456" s="88"/>
      <c r="F456" s="88"/>
      <c r="G456" s="87"/>
      <c r="H456" s="86"/>
      <c r="I456" s="86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" customHeight="1" x14ac:dyDescent="0.3">
      <c r="A457" s="87"/>
      <c r="B457" s="88"/>
      <c r="C457" s="88"/>
      <c r="D457" s="88"/>
      <c r="E457" s="88"/>
      <c r="F457" s="88"/>
      <c r="G457" s="87"/>
      <c r="H457" s="86"/>
      <c r="I457" s="86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" customHeight="1" x14ac:dyDescent="0.3">
      <c r="A458" s="87"/>
      <c r="B458" s="88"/>
      <c r="C458" s="88"/>
      <c r="D458" s="88"/>
      <c r="E458" s="88"/>
      <c r="F458" s="88"/>
      <c r="G458" s="87"/>
      <c r="H458" s="86"/>
      <c r="I458" s="86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" customHeight="1" x14ac:dyDescent="0.3">
      <c r="A459" s="87"/>
      <c r="B459" s="88"/>
      <c r="C459" s="88"/>
      <c r="D459" s="88"/>
      <c r="E459" s="88"/>
      <c r="F459" s="88"/>
      <c r="G459" s="87"/>
      <c r="H459" s="86"/>
      <c r="I459" s="86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" customHeight="1" x14ac:dyDescent="0.3">
      <c r="A460" s="87"/>
      <c r="B460" s="88"/>
      <c r="C460" s="88"/>
      <c r="D460" s="88"/>
      <c r="E460" s="88"/>
      <c r="F460" s="88"/>
      <c r="G460" s="87"/>
      <c r="H460" s="86"/>
      <c r="I460" s="86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" customHeight="1" x14ac:dyDescent="0.3">
      <c r="A461" s="87"/>
      <c r="B461" s="88"/>
      <c r="C461" s="88"/>
      <c r="D461" s="88"/>
      <c r="E461" s="88"/>
      <c r="F461" s="88"/>
      <c r="G461" s="87"/>
      <c r="H461" s="86"/>
      <c r="I461" s="86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" customHeight="1" x14ac:dyDescent="0.3">
      <c r="A462" s="87"/>
      <c r="B462" s="88"/>
      <c r="C462" s="88"/>
      <c r="D462" s="88"/>
      <c r="E462" s="88"/>
      <c r="F462" s="88"/>
      <c r="G462" s="87"/>
      <c r="H462" s="86"/>
      <c r="I462" s="86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" customHeight="1" x14ac:dyDescent="0.3">
      <c r="A463" s="87"/>
      <c r="B463" s="88"/>
      <c r="C463" s="88"/>
      <c r="D463" s="88"/>
      <c r="E463" s="88"/>
      <c r="F463" s="88"/>
      <c r="G463" s="87"/>
      <c r="H463" s="86"/>
      <c r="I463" s="86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" customHeight="1" x14ac:dyDescent="0.3">
      <c r="A464" s="87"/>
      <c r="B464" s="88"/>
      <c r="C464" s="88"/>
      <c r="D464" s="88"/>
      <c r="E464" s="88"/>
      <c r="F464" s="88"/>
      <c r="G464" s="87"/>
      <c r="H464" s="86"/>
      <c r="I464" s="86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" customHeight="1" x14ac:dyDescent="0.3">
      <c r="A465" s="87"/>
      <c r="B465" s="88"/>
      <c r="C465" s="88"/>
      <c r="D465" s="88"/>
      <c r="E465" s="88"/>
      <c r="F465" s="88"/>
      <c r="G465" s="87"/>
      <c r="H465" s="86"/>
      <c r="I465" s="86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" customHeight="1" x14ac:dyDescent="0.3">
      <c r="A466" s="87"/>
      <c r="B466" s="88"/>
      <c r="C466" s="88"/>
      <c r="D466" s="88"/>
      <c r="E466" s="88"/>
      <c r="F466" s="88"/>
      <c r="G466" s="87"/>
      <c r="H466" s="86"/>
      <c r="I466" s="86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" customHeight="1" x14ac:dyDescent="0.3">
      <c r="A467" s="87"/>
      <c r="B467" s="88"/>
      <c r="C467" s="88"/>
      <c r="D467" s="88"/>
      <c r="E467" s="88"/>
      <c r="F467" s="88"/>
      <c r="G467" s="87"/>
      <c r="H467" s="86"/>
      <c r="I467" s="86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" customHeight="1" x14ac:dyDescent="0.3">
      <c r="A468" s="87"/>
      <c r="B468" s="88"/>
      <c r="C468" s="88"/>
      <c r="D468" s="88"/>
      <c r="E468" s="88"/>
      <c r="F468" s="88"/>
      <c r="G468" s="87"/>
      <c r="H468" s="86"/>
      <c r="I468" s="86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" customHeight="1" x14ac:dyDescent="0.3">
      <c r="A469" s="87"/>
      <c r="B469" s="88"/>
      <c r="C469" s="88"/>
      <c r="D469" s="88"/>
      <c r="E469" s="88"/>
      <c r="F469" s="88"/>
      <c r="G469" s="87"/>
      <c r="H469" s="86"/>
      <c r="I469" s="86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" customHeight="1" x14ac:dyDescent="0.3">
      <c r="A470" s="87"/>
      <c r="B470" s="88"/>
      <c r="C470" s="88"/>
      <c r="D470" s="88"/>
      <c r="E470" s="88"/>
      <c r="F470" s="88"/>
      <c r="G470" s="87"/>
      <c r="H470" s="86"/>
      <c r="I470" s="86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" customHeight="1" x14ac:dyDescent="0.3">
      <c r="A471" s="87"/>
      <c r="B471" s="88"/>
      <c r="C471" s="88"/>
      <c r="D471" s="88"/>
      <c r="E471" s="88"/>
      <c r="F471" s="88"/>
      <c r="G471" s="87"/>
      <c r="H471" s="86"/>
      <c r="I471" s="86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" customHeight="1" x14ac:dyDescent="0.3">
      <c r="A472" s="87"/>
      <c r="B472" s="88"/>
      <c r="C472" s="88"/>
      <c r="D472" s="88"/>
      <c r="E472" s="88"/>
      <c r="F472" s="88"/>
      <c r="G472" s="87"/>
      <c r="H472" s="86"/>
      <c r="I472" s="86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" customHeight="1" x14ac:dyDescent="0.3">
      <c r="A473" s="87"/>
      <c r="B473" s="88"/>
      <c r="C473" s="88"/>
      <c r="D473" s="88"/>
      <c r="E473" s="88"/>
      <c r="F473" s="88"/>
      <c r="G473" s="87"/>
      <c r="H473" s="86"/>
      <c r="I473" s="86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" customHeight="1" x14ac:dyDescent="0.3">
      <c r="A474" s="87"/>
      <c r="B474" s="88"/>
      <c r="C474" s="88"/>
      <c r="D474" s="88"/>
      <c r="E474" s="88"/>
      <c r="F474" s="88"/>
      <c r="G474" s="87"/>
      <c r="H474" s="86"/>
      <c r="I474" s="86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" customHeight="1" x14ac:dyDescent="0.3">
      <c r="A475" s="87"/>
      <c r="B475" s="88"/>
      <c r="C475" s="88"/>
      <c r="D475" s="88"/>
      <c r="E475" s="88"/>
      <c r="F475" s="88"/>
      <c r="G475" s="87"/>
      <c r="H475" s="86"/>
      <c r="I475" s="86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" customHeight="1" x14ac:dyDescent="0.3">
      <c r="A476" s="87"/>
      <c r="B476" s="88"/>
      <c r="C476" s="88"/>
      <c r="D476" s="88"/>
      <c r="E476" s="88"/>
      <c r="F476" s="88"/>
      <c r="G476" s="87"/>
      <c r="H476" s="86"/>
      <c r="I476" s="86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" customHeight="1" x14ac:dyDescent="0.3">
      <c r="A477" s="87"/>
      <c r="B477" s="88"/>
      <c r="C477" s="88"/>
      <c r="D477" s="88"/>
      <c r="E477" s="88"/>
      <c r="F477" s="88"/>
      <c r="G477" s="87"/>
      <c r="H477" s="86"/>
      <c r="I477" s="86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" customHeight="1" x14ac:dyDescent="0.3">
      <c r="A478" s="87"/>
      <c r="B478" s="88"/>
      <c r="C478" s="88"/>
      <c r="D478" s="88"/>
      <c r="E478" s="88"/>
      <c r="F478" s="88"/>
      <c r="G478" s="87"/>
      <c r="H478" s="86"/>
      <c r="I478" s="86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" customHeight="1" x14ac:dyDescent="0.3">
      <c r="A479" s="87"/>
      <c r="B479" s="88"/>
      <c r="C479" s="88"/>
      <c r="D479" s="88"/>
      <c r="E479" s="88"/>
      <c r="F479" s="88"/>
      <c r="G479" s="87"/>
      <c r="H479" s="86"/>
      <c r="I479" s="86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" customHeight="1" x14ac:dyDescent="0.3">
      <c r="A480" s="87"/>
      <c r="B480" s="88"/>
      <c r="C480" s="88"/>
      <c r="D480" s="88"/>
      <c r="E480" s="88"/>
      <c r="F480" s="88"/>
      <c r="G480" s="87"/>
      <c r="H480" s="86"/>
      <c r="I480" s="86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" customHeight="1" x14ac:dyDescent="0.3">
      <c r="A481" s="87"/>
      <c r="B481" s="88"/>
      <c r="C481" s="88"/>
      <c r="D481" s="88"/>
      <c r="E481" s="88"/>
      <c r="F481" s="88"/>
      <c r="G481" s="87"/>
      <c r="H481" s="86"/>
      <c r="I481" s="86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" customHeight="1" x14ac:dyDescent="0.3">
      <c r="A482" s="87"/>
      <c r="B482" s="88"/>
      <c r="C482" s="88"/>
      <c r="D482" s="88"/>
      <c r="E482" s="88"/>
      <c r="F482" s="88"/>
      <c r="G482" s="87"/>
      <c r="H482" s="86"/>
      <c r="I482" s="86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" customHeight="1" x14ac:dyDescent="0.3">
      <c r="A483" s="87"/>
      <c r="B483" s="88"/>
      <c r="C483" s="88"/>
      <c r="D483" s="88"/>
      <c r="E483" s="88"/>
      <c r="F483" s="88"/>
      <c r="G483" s="87"/>
      <c r="H483" s="86"/>
      <c r="I483" s="86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" customHeight="1" x14ac:dyDescent="0.3">
      <c r="A484" s="87"/>
      <c r="B484" s="88"/>
      <c r="C484" s="88"/>
      <c r="D484" s="88"/>
      <c r="E484" s="88"/>
      <c r="F484" s="88"/>
      <c r="G484" s="87"/>
      <c r="H484" s="86"/>
      <c r="I484" s="86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" customHeight="1" x14ac:dyDescent="0.3">
      <c r="A485" s="87"/>
      <c r="B485" s="88"/>
      <c r="C485" s="88"/>
      <c r="D485" s="88"/>
      <c r="E485" s="88"/>
      <c r="F485" s="88"/>
      <c r="G485" s="87"/>
      <c r="H485" s="86"/>
      <c r="I485" s="86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" customHeight="1" x14ac:dyDescent="0.3">
      <c r="A486" s="87"/>
      <c r="B486" s="88"/>
      <c r="C486" s="88"/>
      <c r="D486" s="88"/>
      <c r="E486" s="88"/>
      <c r="F486" s="88"/>
      <c r="G486" s="87"/>
      <c r="H486" s="86"/>
      <c r="I486" s="86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" customHeight="1" x14ac:dyDescent="0.3">
      <c r="A487" s="87"/>
      <c r="B487" s="88"/>
      <c r="C487" s="88"/>
      <c r="D487" s="88"/>
      <c r="E487" s="88"/>
      <c r="F487" s="88"/>
      <c r="G487" s="87"/>
      <c r="H487" s="86"/>
      <c r="I487" s="86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" customHeight="1" x14ac:dyDescent="0.3">
      <c r="A488" s="87"/>
      <c r="B488" s="88"/>
      <c r="C488" s="88"/>
      <c r="D488" s="88"/>
      <c r="E488" s="88"/>
      <c r="F488" s="88"/>
      <c r="G488" s="87"/>
      <c r="H488" s="86"/>
      <c r="I488" s="86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" customHeight="1" x14ac:dyDescent="0.3">
      <c r="A489" s="87"/>
      <c r="B489" s="88"/>
      <c r="C489" s="88"/>
      <c r="D489" s="88"/>
      <c r="E489" s="88"/>
      <c r="F489" s="88"/>
      <c r="G489" s="87"/>
      <c r="H489" s="86"/>
      <c r="I489" s="86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" customHeight="1" x14ac:dyDescent="0.3">
      <c r="A490" s="87"/>
      <c r="B490" s="88"/>
      <c r="C490" s="88"/>
      <c r="D490" s="88"/>
      <c r="E490" s="88"/>
      <c r="F490" s="88"/>
      <c r="G490" s="87"/>
      <c r="H490" s="86"/>
      <c r="I490" s="86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" customHeight="1" x14ac:dyDescent="0.3">
      <c r="A491" s="87"/>
      <c r="B491" s="88"/>
      <c r="C491" s="88"/>
      <c r="D491" s="88"/>
      <c r="E491" s="88"/>
      <c r="F491" s="88"/>
      <c r="G491" s="87"/>
      <c r="H491" s="86"/>
      <c r="I491" s="86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" customHeight="1" x14ac:dyDescent="0.3">
      <c r="A492" s="87"/>
      <c r="B492" s="88"/>
      <c r="C492" s="88"/>
      <c r="D492" s="88"/>
      <c r="E492" s="88"/>
      <c r="F492" s="88"/>
      <c r="G492" s="87"/>
      <c r="H492" s="86"/>
      <c r="I492" s="86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" customHeight="1" x14ac:dyDescent="0.3">
      <c r="A493" s="87"/>
      <c r="B493" s="88"/>
      <c r="C493" s="88"/>
      <c r="D493" s="88"/>
      <c r="E493" s="88"/>
      <c r="F493" s="88"/>
      <c r="G493" s="87"/>
      <c r="H493" s="86"/>
      <c r="I493" s="86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" customHeight="1" x14ac:dyDescent="0.3">
      <c r="A494" s="87"/>
      <c r="B494" s="88"/>
      <c r="C494" s="88"/>
      <c r="D494" s="88"/>
      <c r="E494" s="88"/>
      <c r="F494" s="88"/>
      <c r="G494" s="87"/>
      <c r="H494" s="86"/>
      <c r="I494" s="86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" customHeight="1" x14ac:dyDescent="0.3">
      <c r="A495" s="87"/>
      <c r="B495" s="88"/>
      <c r="C495" s="88"/>
      <c r="D495" s="88"/>
      <c r="E495" s="88"/>
      <c r="F495" s="88"/>
      <c r="G495" s="87"/>
      <c r="H495" s="86"/>
      <c r="I495" s="86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" customHeight="1" x14ac:dyDescent="0.3">
      <c r="A496" s="87"/>
      <c r="B496" s="88"/>
      <c r="C496" s="88"/>
      <c r="D496" s="88"/>
      <c r="E496" s="88"/>
      <c r="F496" s="88"/>
      <c r="G496" s="87"/>
      <c r="H496" s="86"/>
      <c r="I496" s="86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" customHeight="1" x14ac:dyDescent="0.3">
      <c r="A497" s="87"/>
      <c r="B497" s="88"/>
      <c r="C497" s="88"/>
      <c r="D497" s="88"/>
      <c r="E497" s="88"/>
      <c r="F497" s="88"/>
      <c r="G497" s="87"/>
      <c r="H497" s="86"/>
      <c r="I497" s="86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" customHeight="1" x14ac:dyDescent="0.3">
      <c r="A498" s="87"/>
      <c r="B498" s="88"/>
      <c r="C498" s="88"/>
      <c r="D498" s="88"/>
      <c r="E498" s="88"/>
      <c r="F498" s="88"/>
      <c r="G498" s="87"/>
      <c r="H498" s="86"/>
      <c r="I498" s="86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" customHeight="1" x14ac:dyDescent="0.3">
      <c r="A499" s="87"/>
      <c r="B499" s="88"/>
      <c r="C499" s="88"/>
      <c r="D499" s="88"/>
      <c r="E499" s="88"/>
      <c r="F499" s="88"/>
      <c r="G499" s="87"/>
      <c r="H499" s="86"/>
      <c r="I499" s="86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" customHeight="1" x14ac:dyDescent="0.3">
      <c r="A500" s="87"/>
      <c r="B500" s="88"/>
      <c r="C500" s="88"/>
      <c r="D500" s="88"/>
      <c r="E500" s="88"/>
      <c r="F500" s="88"/>
      <c r="G500" s="87"/>
      <c r="H500" s="86"/>
      <c r="I500" s="86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" customHeight="1" x14ac:dyDescent="0.3">
      <c r="A501" s="87"/>
      <c r="B501" s="88"/>
      <c r="C501" s="88"/>
      <c r="D501" s="88"/>
      <c r="E501" s="88"/>
      <c r="F501" s="88"/>
      <c r="G501" s="87"/>
      <c r="H501" s="86"/>
      <c r="I501" s="86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" customHeight="1" x14ac:dyDescent="0.3">
      <c r="A502" s="87"/>
      <c r="B502" s="88"/>
      <c r="C502" s="88"/>
      <c r="D502" s="88"/>
      <c r="E502" s="88"/>
      <c r="F502" s="88"/>
      <c r="G502" s="87"/>
      <c r="H502" s="86"/>
      <c r="I502" s="86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" customHeight="1" x14ac:dyDescent="0.3">
      <c r="A503" s="87"/>
      <c r="B503" s="88"/>
      <c r="C503" s="88"/>
      <c r="D503" s="88"/>
      <c r="E503" s="88"/>
      <c r="F503" s="88"/>
      <c r="G503" s="87"/>
      <c r="H503" s="86"/>
      <c r="I503" s="86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" customHeight="1" x14ac:dyDescent="0.3">
      <c r="A504" s="87"/>
      <c r="B504" s="88"/>
      <c r="C504" s="88"/>
      <c r="D504" s="88"/>
      <c r="E504" s="88"/>
      <c r="F504" s="88"/>
      <c r="G504" s="87"/>
      <c r="H504" s="86"/>
      <c r="I504" s="86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" customHeight="1" x14ac:dyDescent="0.3">
      <c r="A505" s="87"/>
      <c r="B505" s="88"/>
      <c r="C505" s="88"/>
      <c r="D505" s="88"/>
      <c r="E505" s="88"/>
      <c r="F505" s="88"/>
      <c r="G505" s="87"/>
      <c r="H505" s="86"/>
      <c r="I505" s="86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" customHeight="1" x14ac:dyDescent="0.3">
      <c r="A506" s="87"/>
      <c r="B506" s="88"/>
      <c r="C506" s="88"/>
      <c r="D506" s="88"/>
      <c r="E506" s="88"/>
      <c r="F506" s="88"/>
      <c r="G506" s="87"/>
      <c r="H506" s="86"/>
      <c r="I506" s="86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" customHeight="1" x14ac:dyDescent="0.3">
      <c r="A507" s="87"/>
      <c r="B507" s="88"/>
      <c r="C507" s="88"/>
      <c r="D507" s="88"/>
      <c r="E507" s="88"/>
      <c r="F507" s="88"/>
      <c r="G507" s="87"/>
      <c r="H507" s="86"/>
      <c r="I507" s="86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" customHeight="1" x14ac:dyDescent="0.3">
      <c r="A508" s="87"/>
      <c r="B508" s="88"/>
      <c r="C508" s="88"/>
      <c r="D508" s="88"/>
      <c r="E508" s="88"/>
      <c r="F508" s="88"/>
      <c r="G508" s="87"/>
      <c r="H508" s="86"/>
      <c r="I508" s="86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" customHeight="1" x14ac:dyDescent="0.3">
      <c r="A509" s="87"/>
      <c r="B509" s="88"/>
      <c r="C509" s="88"/>
      <c r="D509" s="88"/>
      <c r="E509" s="88"/>
      <c r="F509" s="88"/>
      <c r="G509" s="87"/>
      <c r="H509" s="86"/>
      <c r="I509" s="86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" customHeight="1" x14ac:dyDescent="0.3">
      <c r="A510" s="87"/>
      <c r="B510" s="88"/>
      <c r="C510" s="88"/>
      <c r="D510" s="88"/>
      <c r="E510" s="88"/>
      <c r="F510" s="88"/>
      <c r="G510" s="87"/>
      <c r="H510" s="86"/>
      <c r="I510" s="86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" customHeight="1" x14ac:dyDescent="0.3">
      <c r="A511" s="87"/>
      <c r="B511" s="88"/>
      <c r="C511" s="88"/>
      <c r="D511" s="88"/>
      <c r="E511" s="88"/>
      <c r="F511" s="88"/>
      <c r="G511" s="87"/>
      <c r="H511" s="86"/>
      <c r="I511" s="86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" customHeight="1" x14ac:dyDescent="0.3">
      <c r="A512" s="87"/>
      <c r="B512" s="88"/>
      <c r="C512" s="88"/>
      <c r="D512" s="88"/>
      <c r="E512" s="88"/>
      <c r="F512" s="88"/>
      <c r="G512" s="87"/>
      <c r="H512" s="86"/>
      <c r="I512" s="86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" customHeight="1" x14ac:dyDescent="0.3">
      <c r="A513" s="87"/>
      <c r="B513" s="88"/>
      <c r="C513" s="88"/>
      <c r="D513" s="88"/>
      <c r="E513" s="88"/>
      <c r="F513" s="88"/>
      <c r="G513" s="87"/>
      <c r="H513" s="86"/>
      <c r="I513" s="86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" customHeight="1" x14ac:dyDescent="0.3">
      <c r="A514" s="87"/>
      <c r="B514" s="88"/>
      <c r="C514" s="88"/>
      <c r="D514" s="88"/>
      <c r="E514" s="88"/>
      <c r="F514" s="88"/>
      <c r="G514" s="87"/>
      <c r="H514" s="86"/>
      <c r="I514" s="86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  <row r="515" spans="1:20" ht="14.4" customHeight="1" x14ac:dyDescent="0.3">
      <c r="A515" s="87"/>
      <c r="B515" s="88"/>
      <c r="C515" s="88"/>
      <c r="D515" s="88"/>
      <c r="E515" s="88"/>
      <c r="F515" s="88"/>
      <c r="G515" s="87"/>
      <c r="H515" s="86"/>
      <c r="I515" s="86"/>
      <c r="J515" s="13"/>
      <c r="K515" s="13"/>
      <c r="L515" s="13"/>
      <c r="M515" s="13"/>
      <c r="N515" s="13"/>
      <c r="O515" s="13"/>
      <c r="P515" s="2"/>
      <c r="Q515" s="2"/>
      <c r="R515" s="2"/>
      <c r="S515" s="2"/>
      <c r="T515" s="2"/>
    </row>
    <row r="516" spans="1:20" ht="14.4" customHeight="1" x14ac:dyDescent="0.3">
      <c r="A516" s="87"/>
      <c r="B516" s="88"/>
      <c r="C516" s="88"/>
      <c r="D516" s="88"/>
      <c r="E516" s="88"/>
      <c r="F516" s="88"/>
      <c r="G516" s="87"/>
      <c r="H516" s="86"/>
      <c r="I516" s="86"/>
      <c r="J516" s="13"/>
      <c r="K516" s="13"/>
      <c r="L516" s="13"/>
      <c r="M516" s="13"/>
      <c r="N516" s="13"/>
      <c r="O516" s="13"/>
      <c r="P516" s="2"/>
      <c r="Q516" s="2"/>
      <c r="R516" s="2"/>
      <c r="S516" s="2"/>
      <c r="T516" s="2"/>
    </row>
    <row r="517" spans="1:20" ht="14.4" customHeight="1" x14ac:dyDescent="0.3">
      <c r="A517" s="87"/>
      <c r="B517" s="88"/>
      <c r="C517" s="88"/>
      <c r="D517" s="88"/>
      <c r="E517" s="88"/>
      <c r="F517" s="88"/>
      <c r="G517" s="87"/>
      <c r="H517" s="86"/>
      <c r="I517" s="86"/>
      <c r="J517" s="13"/>
      <c r="K517" s="13"/>
      <c r="L517" s="13"/>
      <c r="M517" s="13"/>
      <c r="N517" s="13"/>
      <c r="O517" s="13"/>
      <c r="P517" s="2"/>
      <c r="Q517" s="2"/>
      <c r="R517" s="2"/>
      <c r="S517" s="2"/>
      <c r="T517" s="2"/>
    </row>
    <row r="518" spans="1:20" ht="14.4" customHeight="1" x14ac:dyDescent="0.3">
      <c r="A518" s="87"/>
      <c r="B518" s="88"/>
      <c r="C518" s="88"/>
      <c r="D518" s="88"/>
      <c r="E518" s="88"/>
      <c r="F518" s="88"/>
      <c r="G518" s="87"/>
      <c r="H518" s="86"/>
      <c r="I518" s="86"/>
      <c r="J518" s="13"/>
      <c r="K518" s="13"/>
      <c r="L518" s="13"/>
      <c r="M518" s="13"/>
      <c r="N518" s="13"/>
      <c r="O518" s="13"/>
      <c r="P518" s="2"/>
      <c r="Q518" s="2"/>
      <c r="R518" s="2"/>
      <c r="S518" s="2"/>
      <c r="T518" s="2"/>
    </row>
    <row r="519" spans="1:20" ht="14.4" customHeight="1" x14ac:dyDescent="0.3">
      <c r="A519" s="87"/>
      <c r="B519" s="88"/>
      <c r="C519" s="88"/>
      <c r="D519" s="88"/>
      <c r="E519" s="88"/>
      <c r="F519" s="88"/>
      <c r="G519" s="87"/>
      <c r="H519" s="86"/>
      <c r="I519" s="86"/>
      <c r="J519" s="13"/>
      <c r="K519" s="13"/>
      <c r="L519" s="13"/>
      <c r="M519" s="13"/>
      <c r="N519" s="13"/>
      <c r="O519" s="13"/>
      <c r="P519" s="2"/>
      <c r="Q519" s="2"/>
      <c r="R519" s="2"/>
      <c r="S519" s="2"/>
      <c r="T519" s="2"/>
    </row>
    <row r="520" spans="1:20" ht="14.4" customHeight="1" x14ac:dyDescent="0.3">
      <c r="A520" s="87"/>
      <c r="B520" s="88"/>
      <c r="C520" s="88"/>
      <c r="D520" s="88"/>
      <c r="E520" s="88"/>
      <c r="F520" s="88"/>
      <c r="G520" s="87"/>
      <c r="H520" s="86"/>
      <c r="I520" s="86"/>
      <c r="J520" s="13"/>
      <c r="K520" s="13"/>
      <c r="L520" s="13"/>
      <c r="M520" s="13"/>
      <c r="N520" s="13"/>
      <c r="O520" s="13"/>
      <c r="P520" s="2"/>
      <c r="Q520" s="2"/>
      <c r="R520" s="2"/>
      <c r="S520" s="2"/>
      <c r="T520" s="2"/>
    </row>
    <row r="521" spans="1:20" ht="14.4" customHeight="1" x14ac:dyDescent="0.3">
      <c r="A521" s="87"/>
      <c r="B521" s="88"/>
      <c r="C521" s="88"/>
      <c r="D521" s="88"/>
      <c r="E521" s="88"/>
      <c r="F521" s="88"/>
      <c r="G521" s="87"/>
      <c r="H521" s="86"/>
      <c r="I521" s="86"/>
      <c r="J521" s="13"/>
      <c r="K521" s="13"/>
      <c r="L521" s="13"/>
      <c r="M521" s="13"/>
      <c r="N521" s="13"/>
      <c r="O521" s="13"/>
      <c r="P521" s="2"/>
      <c r="Q521" s="2"/>
      <c r="R521" s="2"/>
      <c r="S521" s="2"/>
      <c r="T521" s="2"/>
    </row>
    <row r="522" spans="1:20" ht="14.4" customHeight="1" x14ac:dyDescent="0.3">
      <c r="A522" s="87"/>
      <c r="B522" s="88"/>
      <c r="C522" s="88"/>
      <c r="D522" s="88"/>
      <c r="E522" s="88"/>
      <c r="F522" s="88"/>
      <c r="G522" s="87"/>
      <c r="H522" s="86"/>
      <c r="I522" s="86"/>
      <c r="J522" s="13"/>
      <c r="K522" s="13"/>
      <c r="L522" s="13"/>
      <c r="M522" s="13"/>
      <c r="N522" s="13"/>
      <c r="O522" s="13"/>
      <c r="P522" s="2"/>
      <c r="Q522" s="2"/>
      <c r="R522" s="2"/>
      <c r="S522" s="2"/>
      <c r="T522" s="2"/>
    </row>
    <row r="523" spans="1:20" ht="14.4" customHeight="1" x14ac:dyDescent="0.3">
      <c r="A523" s="87"/>
      <c r="B523" s="88"/>
      <c r="C523" s="88"/>
      <c r="D523" s="88"/>
      <c r="E523" s="88"/>
      <c r="F523" s="88"/>
      <c r="G523" s="87"/>
      <c r="H523" s="86"/>
      <c r="I523" s="86"/>
      <c r="J523" s="13"/>
      <c r="K523" s="13"/>
      <c r="L523" s="13"/>
      <c r="M523" s="13"/>
      <c r="N523" s="13"/>
      <c r="O523" s="13"/>
      <c r="P523" s="2"/>
      <c r="Q523" s="2"/>
      <c r="R523" s="2"/>
      <c r="S523" s="2"/>
      <c r="T523" s="2"/>
    </row>
    <row r="524" spans="1:20" ht="14.4" customHeight="1" x14ac:dyDescent="0.3">
      <c r="A524" s="87"/>
      <c r="B524" s="88"/>
      <c r="C524" s="88"/>
      <c r="D524" s="88"/>
      <c r="E524" s="88"/>
      <c r="F524" s="88"/>
      <c r="G524" s="87"/>
      <c r="H524" s="86"/>
      <c r="I524" s="86"/>
      <c r="J524" s="13"/>
      <c r="K524" s="13"/>
      <c r="L524" s="13"/>
      <c r="M524" s="13"/>
      <c r="N524" s="13"/>
      <c r="O524" s="13"/>
      <c r="P524" s="2"/>
      <c r="Q524" s="2"/>
      <c r="R524" s="2"/>
      <c r="S524" s="2"/>
      <c r="T524" s="2"/>
    </row>
    <row r="525" spans="1:20" ht="14.4" customHeight="1" x14ac:dyDescent="0.3">
      <c r="A525" s="87"/>
      <c r="B525" s="88"/>
      <c r="C525" s="88"/>
      <c r="D525" s="88"/>
      <c r="E525" s="88"/>
      <c r="F525" s="88"/>
      <c r="G525" s="87"/>
      <c r="H525" s="86"/>
      <c r="I525" s="86"/>
      <c r="J525" s="13"/>
      <c r="K525" s="13"/>
      <c r="L525" s="13"/>
      <c r="M525" s="13"/>
      <c r="N525" s="13"/>
      <c r="O525" s="13"/>
      <c r="P525" s="2"/>
      <c r="Q525" s="2"/>
      <c r="R525" s="2"/>
      <c r="S525" s="2"/>
      <c r="T525" s="2"/>
    </row>
    <row r="526" spans="1:20" ht="14.4" customHeight="1" x14ac:dyDescent="0.3">
      <c r="A526" s="87"/>
      <c r="B526" s="88"/>
      <c r="C526" s="88"/>
      <c r="D526" s="88"/>
      <c r="E526" s="88"/>
      <c r="F526" s="88"/>
      <c r="G526" s="87"/>
      <c r="H526" s="86"/>
      <c r="I526" s="86"/>
      <c r="J526" s="13"/>
      <c r="K526" s="13"/>
      <c r="L526" s="13"/>
      <c r="M526" s="13"/>
      <c r="N526" s="13"/>
      <c r="O526" s="13"/>
      <c r="P526" s="2"/>
      <c r="Q526" s="2"/>
      <c r="R526" s="2"/>
      <c r="S526" s="2"/>
      <c r="T526" s="2"/>
    </row>
    <row r="527" spans="1:20" ht="14.4" customHeight="1" x14ac:dyDescent="0.3">
      <c r="A527" s="87"/>
      <c r="B527" s="88"/>
      <c r="C527" s="88"/>
      <c r="D527" s="88"/>
      <c r="E527" s="88"/>
      <c r="F527" s="88"/>
      <c r="G527" s="87"/>
      <c r="H527" s="86"/>
      <c r="I527" s="86"/>
      <c r="J527" s="13"/>
      <c r="K527" s="13"/>
      <c r="L527" s="13"/>
      <c r="M527" s="13"/>
      <c r="N527" s="13"/>
      <c r="O527" s="13"/>
      <c r="P527" s="2"/>
      <c r="Q527" s="2"/>
      <c r="R527" s="2"/>
      <c r="S527" s="2"/>
      <c r="T527" s="2"/>
    </row>
    <row r="528" spans="1:20" ht="14.4" customHeight="1" x14ac:dyDescent="0.3">
      <c r="A528" s="87"/>
      <c r="B528" s="88"/>
      <c r="C528" s="88"/>
      <c r="D528" s="88"/>
      <c r="E528" s="88"/>
      <c r="F528" s="88"/>
      <c r="G528" s="87"/>
      <c r="H528" s="86"/>
      <c r="I528" s="86"/>
      <c r="J528" s="13"/>
      <c r="K528" s="13"/>
      <c r="L528" s="13"/>
      <c r="M528" s="13"/>
      <c r="N528" s="13"/>
      <c r="O528" s="13"/>
      <c r="P528" s="2"/>
      <c r="Q528" s="2"/>
      <c r="R528" s="2"/>
      <c r="S528" s="2"/>
      <c r="T528" s="2"/>
    </row>
    <row r="529" spans="1:20" ht="14.4" customHeight="1" x14ac:dyDescent="0.3">
      <c r="A529" s="87"/>
      <c r="B529" s="88"/>
      <c r="C529" s="88"/>
      <c r="D529" s="88"/>
      <c r="E529" s="88"/>
      <c r="F529" s="88"/>
      <c r="G529" s="87"/>
      <c r="H529" s="86"/>
      <c r="I529" s="86"/>
      <c r="J529" s="13"/>
      <c r="K529" s="13"/>
      <c r="L529" s="13"/>
      <c r="M529" s="13"/>
      <c r="N529" s="13"/>
      <c r="O529" s="13"/>
      <c r="P529" s="2"/>
      <c r="Q529" s="2"/>
      <c r="R529" s="2"/>
      <c r="S529" s="2"/>
      <c r="T529" s="2"/>
    </row>
    <row r="530" spans="1:20" ht="14.4" customHeight="1" x14ac:dyDescent="0.3">
      <c r="A530" s="87"/>
      <c r="B530" s="88"/>
      <c r="C530" s="88"/>
      <c r="D530" s="88"/>
      <c r="E530" s="88"/>
      <c r="F530" s="88"/>
      <c r="G530" s="87"/>
      <c r="H530" s="86"/>
      <c r="I530" s="86"/>
      <c r="J530" s="13"/>
      <c r="K530" s="13"/>
      <c r="L530" s="13"/>
      <c r="M530" s="13"/>
      <c r="N530" s="13"/>
      <c r="O530" s="13"/>
      <c r="P530" s="2"/>
      <c r="Q530" s="2"/>
      <c r="R530" s="2"/>
      <c r="S530" s="2"/>
      <c r="T530" s="2"/>
    </row>
    <row r="531" spans="1:20" ht="14.4" customHeight="1" x14ac:dyDescent="0.3">
      <c r="A531" s="87"/>
      <c r="B531" s="88"/>
      <c r="C531" s="88"/>
      <c r="D531" s="88"/>
      <c r="E531" s="88"/>
      <c r="F531" s="88"/>
      <c r="G531" s="87"/>
      <c r="H531" s="86"/>
      <c r="I531" s="86"/>
      <c r="J531" s="13"/>
      <c r="K531" s="13"/>
      <c r="L531" s="13"/>
      <c r="M531" s="13"/>
      <c r="N531" s="13"/>
      <c r="O531" s="13"/>
      <c r="P531" s="2"/>
      <c r="Q531" s="2"/>
      <c r="R531" s="2"/>
      <c r="S531" s="2"/>
      <c r="T531" s="2"/>
    </row>
    <row r="532" spans="1:20" ht="14.4" customHeight="1" x14ac:dyDescent="0.3">
      <c r="A532" s="87"/>
      <c r="B532" s="88"/>
      <c r="C532" s="88"/>
      <c r="D532" s="88"/>
      <c r="E532" s="88"/>
      <c r="F532" s="88"/>
      <c r="G532" s="87"/>
      <c r="H532" s="86"/>
      <c r="I532" s="86"/>
      <c r="J532" s="13"/>
      <c r="K532" s="13"/>
      <c r="L532" s="13"/>
      <c r="M532" s="13"/>
      <c r="N532" s="13"/>
      <c r="O532" s="13"/>
      <c r="P532" s="2"/>
      <c r="Q532" s="2"/>
      <c r="R532" s="2"/>
      <c r="S532" s="2"/>
      <c r="T532" s="2"/>
    </row>
    <row r="533" spans="1:20" ht="14.4" customHeight="1" x14ac:dyDescent="0.3">
      <c r="A533" s="87"/>
      <c r="B533" s="88"/>
      <c r="C533" s="88"/>
      <c r="D533" s="88"/>
      <c r="E533" s="88"/>
      <c r="F533" s="88"/>
      <c r="G533" s="87"/>
      <c r="H533" s="86"/>
      <c r="I533" s="86"/>
      <c r="J533" s="13"/>
      <c r="K533" s="13"/>
      <c r="L533" s="13"/>
      <c r="M533" s="13"/>
      <c r="N533" s="13"/>
      <c r="O533" s="13"/>
      <c r="P533" s="2"/>
      <c r="Q533" s="2"/>
      <c r="R533" s="2"/>
      <c r="S533" s="2"/>
      <c r="T533" s="2"/>
    </row>
    <row r="534" spans="1:20" ht="14.4" customHeight="1" x14ac:dyDescent="0.3">
      <c r="A534" s="87"/>
      <c r="B534" s="88"/>
      <c r="C534" s="88"/>
      <c r="D534" s="88"/>
      <c r="E534" s="88"/>
      <c r="F534" s="88"/>
      <c r="G534" s="87"/>
      <c r="H534" s="86"/>
      <c r="I534" s="86"/>
      <c r="J534" s="13"/>
      <c r="K534" s="13"/>
      <c r="L534" s="13"/>
      <c r="M534" s="13"/>
      <c r="N534" s="13"/>
      <c r="O534" s="13"/>
      <c r="P534" s="2"/>
      <c r="Q534" s="2"/>
      <c r="R534" s="2"/>
      <c r="S534" s="2"/>
      <c r="T534" s="2"/>
    </row>
    <row r="535" spans="1:20" ht="14.4" customHeight="1" x14ac:dyDescent="0.3">
      <c r="A535" s="87"/>
      <c r="B535" s="88"/>
      <c r="C535" s="88"/>
      <c r="D535" s="88"/>
      <c r="E535" s="88"/>
      <c r="F535" s="88"/>
      <c r="G535" s="87"/>
      <c r="H535" s="86"/>
      <c r="I535" s="86"/>
      <c r="J535" s="13"/>
      <c r="K535" s="13"/>
      <c r="L535" s="13"/>
      <c r="M535" s="13"/>
      <c r="N535" s="13"/>
      <c r="O535" s="13"/>
      <c r="P535" s="2"/>
      <c r="Q535" s="2"/>
      <c r="R535" s="2"/>
      <c r="S535" s="2"/>
      <c r="T535" s="2"/>
    </row>
    <row r="536" spans="1:20" ht="14.4" customHeight="1" x14ac:dyDescent="0.3">
      <c r="B536" s="88"/>
      <c r="C536" s="88"/>
      <c r="D536" s="88"/>
      <c r="E536" s="88"/>
      <c r="F536" s="88"/>
      <c r="G536" s="87"/>
      <c r="H536" s="86"/>
      <c r="I536" s="86"/>
      <c r="J536" s="13"/>
      <c r="K536" s="13"/>
      <c r="L536" s="13"/>
      <c r="M536" s="13"/>
      <c r="N536" s="13"/>
      <c r="O536" s="13"/>
      <c r="P536" s="2"/>
      <c r="Q536" s="2"/>
      <c r="R536" s="2"/>
      <c r="S536" s="2"/>
      <c r="T536" s="2"/>
    </row>
  </sheetData>
  <autoFilter ref="F9:F396"/>
  <mergeCells count="17"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  <mergeCell ref="H9:H10"/>
    <mergeCell ref="A9:A10"/>
    <mergeCell ref="B9:B10"/>
    <mergeCell ref="C9:C10"/>
    <mergeCell ref="D9:D10"/>
    <mergeCell ref="A7:G7"/>
    <mergeCell ref="E9:E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60" firstPageNumber="0" fitToHeight="12" orientation="portrait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Serova</cp:lastModifiedBy>
  <cp:lastPrinted>2019-02-07T13:33:49Z</cp:lastPrinted>
  <dcterms:created xsi:type="dcterms:W3CDTF">2010-07-08T18:22:07Z</dcterms:created>
  <dcterms:modified xsi:type="dcterms:W3CDTF">2019-03-29T08:23:59Z</dcterms:modified>
</cp:coreProperties>
</file>