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'РАЗДЕЛЫ'!$A$1:$H$484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<sst xmlns="http://schemas.openxmlformats.org/spreadsheetml/2006/main" count="1889" uniqueCount="483">
  <si>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</si>
  <si>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</si>
  <si>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</si>
  <si>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</si>
  <si>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</si>
  <si>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</si>
  <si>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</si>
  <si>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</si>
  <si>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</si>
  <si>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</si>
  <si>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</si>
  <si>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</si>
  <si>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</si>
  <si>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</si>
  <si>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</si>
  <si>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</si>
  <si>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</si>
  <si>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</si>
  <si>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</si>
  <si>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</si>
  <si>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</si>
  <si>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</si>
  <si>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</si>
  <si>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</si>
  <si>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</si>
  <si>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</si>
  <si>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</si>
  <si>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</si>
  <si>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</si>
  <si>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</si>
  <si>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</si>
  <si>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</si>
  <si>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</si>
  <si>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</si>
  <si>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</si>
  <si>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</si>
  <si>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</si>
  <si>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</si>
  <si>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</si>
  <si>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</si>
  <si>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</si>
  <si>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</si>
  <si>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</si>
  <si>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</si>
  <si>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</si>
  <si>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</si>
  <si>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</si>
  <si>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</si>
  <si>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</si>
  <si>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</si>
  <si>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</si>
  <si>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</si>
  <si>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</si>
  <si>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</si>
  <si>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</si>
  <si>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</si>
  <si>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</si>
  <si>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</si>
  <si>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</si>
  <si>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</si>
  <si>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</si>
  <si>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</si>
  <si>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</si>
  <si>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</si>
  <si>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</si>
  <si>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</si>
  <si>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Перечисление денежных средств организациям, производящим начисление платы за найм жилых помещений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</si>
  <si>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</si>
  <si>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</si>
  <si>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</si>
  <si>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</si>
  <si>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</si>
  <si>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</si>
  <si>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</si>
  <si>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</si>
  <si>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</si>
  <si>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</si>
  <si>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</si>
  <si>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</si>
  <si>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</si>
  <si>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</si>
  <si>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</si>
  <si>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</si>
  <si>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</si>
  <si>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</si>
  <si>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</si>
  <si>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</si>
  <si>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</si>
  <si>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</si>
  <si>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</si>
  <si>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</si>
  <si>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</si>
  <si>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</si>
  <si>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</si>
  <si>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</si>
  <si>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</si>
  <si>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</si>
  <si>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</si>
  <si>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</si>
  <si>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</si>
  <si>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</si>
  <si>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</si>
  <si>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</si>
  <si>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</si>
  <si>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</si>
  <si>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</si>
  <si>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</si>
  <si>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</si>
  <si>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</si>
  <si>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</si>
  <si>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</si>
  <si>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</si>
  <si>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</si>
  <si>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</si>
  <si>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</si>
  <si>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</si>
  <si>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</si>
  <si>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</si>
  <si>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</si>
  <si>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</si>
  <si>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</si>
  <si>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</si>
  <si>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</si>
  <si>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</si>
  <si>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</si>
  <si>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</si>
  <si>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</si>
  <si>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</si>
  <si>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</si>
  <si>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</si>
  <si>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</si>
  <si>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</si>
  <si>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</si>
  <si>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</si>
  <si>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</si>
  <si>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</si>
  <si>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</si>
  <si>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</si>
  <si>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</si>
  <si>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</si>
  <si>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</si>
  <si>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</si>
  <si>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</si>
  <si>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</si>
  <si>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</si>
  <si>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</si>
  <si>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</si>
  <si>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</si>
  <si>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</si>
  <si>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</si>
  <si>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</si>
  <si>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</si>
  <si>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</si>
  <si>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</si>
  <si>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</si>
  <si>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</si>
  <si>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</si>
  <si>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</si>
  <si>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</si>
  <si>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</si>
  <si>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</si>
  <si>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</si>
  <si>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</si>
  <si>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</si>
  <si>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</si>
  <si>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</si>
  <si>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</si>
  <si>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</si>
  <si>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</si>
  <si>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</si>
  <si>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</si>
  <si>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</si>
  <si>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</si>
  <si>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</si>
  <si>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</si>
  <si>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</si>
  <si>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</si>
  <si>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</si>
  <si>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</si>
  <si>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</si>
  <si>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</si>
  <si>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</si>
  <si>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</si>
  <si>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</si>
  <si>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</si>
  <si>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</si>
  <si>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</si>
  <si>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</si>
  <si>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</si>
  <si>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</si>
  <si>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</si>
  <si>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</si>
  <si>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</si>
  <si>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</si>
  <si>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</si>
  <si>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</si>
  <si>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</si>
  <si>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</si>
  <si>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</si>
  <si>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</si>
  <si>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</si>
  <si>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</si>
  <si>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</si>
  <si>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</si>
  <si>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</si>
  <si>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</si>
  <si>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</si>
  <si>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</si>
  <si>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</si>
  <si>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</si>
  <si>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</si>
  <si>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</si>
  <si>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</si>
  <si>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</si>
  <si>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</si>
  <si>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</si>
  <si>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</si>
  <si>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</si>
  <si>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</si>
  <si>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</si>
  <si>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</si>
  <si>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</si>
  <si>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</si>
  <si>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</si>
  <si>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</si>
  <si>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</si>
  <si>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</si>
  <si>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</si>
  <si>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</si>
  <si>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</si>
  <si>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</si>
  <si>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</si>
  <si>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</si>
  <si>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</si>
  <si>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</si>
  <si>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</si>
  <si>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</si>
  <si>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</si>
  <si>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</si>
  <si>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</si>
  <si>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</si>
  <si>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</si>
  <si>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</si>
  <si>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</si>
  <si>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</si>
  <si>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</si>
  <si>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</si>
  <si>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</si>
  <si>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</si>
  <si>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</si>
  <si>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</si>
  <si>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</si>
  <si>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</si>
  <si>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</si>
  <si>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</si>
  <si>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</si>
  <si>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</si>
  <si>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</si>
  <si>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</si>
  <si>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</si>
  <si>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</si>
  <si>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</si>
  <si>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</si>
  <si>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</si>
  <si>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</si>
  <si>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</si>
  <si>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</si>
  <si>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</si>
  <si>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</si>
  <si>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</si>
  <si>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</si>
  <si>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</si>
  <si>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</si>
  <si>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</si>
  <si>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</si>
  <si>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</si>
  <si>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</si>
  <si>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</si>
  <si>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</si>
  <si>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</si>
  <si>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</si>
  <si>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</si>
  <si>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</si>
  <si>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</si>
  <si>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</si>
  <si>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</si>
  <si>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</si>
  <si>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</si>
  <si>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</si>
  <si>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</si>
  <si>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</si>
  <si>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</si>
  <si>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</si>
  <si>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</si>
  <si>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</si>
  <si>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</si>
  <si>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</si>
  <si>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</si>
  <si>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</si>
  <si>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</si>
  <si>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</si>
  <si>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</si>
  <si>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</si>
  <si>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</si>
  <si>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</si>
  <si>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</si>
  <si>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</si>
  <si>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</si>
  <si>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</si>
  <si>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</si>
  <si>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</si>
  <si>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</si>
  <si>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</si>
  <si>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</si>
  <si>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</si>
  <si>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</si>
  <si>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</si>
  <si>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</si>
  <si>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</si>
  <si>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</si>
  <si>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</si>
  <si>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</si>
  <si>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</si>
  <si>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</si>
  <si>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</si>
  <si>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</si>
  <si>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</si>
  <si>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</si>
  <si>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</si>
  <si>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</si>
  <si>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</si>
  <si>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</si>
  <si>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</si>
  <si>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</si>
  <si>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73 1 01 S1510</t>
  </si>
  <si>
    <t>72 2 01 S2300</t>
  </si>
  <si>
    <t>77 1 01 S2300</t>
  </si>
  <si>
    <t>76 1 05 S2300</t>
  </si>
  <si>
    <t>77 1 03 S2300</t>
  </si>
  <si>
    <t>77 1 03 S2120</t>
  </si>
  <si>
    <t>77 1 03 S2080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</si>
  <si>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</si>
  <si>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</si>
  <si>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</si>
  <si>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</si>
  <si>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</si>
  <si>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</si>
  <si>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</si>
  <si>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</si>
  <si>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</si>
  <si>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</si>
  <si>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</si>
  <si>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</si>
  <si>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</si>
  <si>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 xml:space="preserve">Муниципальная программа «Развитие молодежной политики в Шимском муниципальном районе на 2017-2020 годы» 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</si>
  <si>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</si>
  <si>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</si>
  <si>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</si>
  <si>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</si>
  <si>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</si>
  <si>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</si>
  <si>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Подпрограмма "Культура Шимского муниципального района на 2014-2020 годы"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</si>
  <si>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</si>
  <si>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</si>
  <si>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</si>
  <si>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</si>
  <si>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</si>
  <si>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</si>
  <si>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</si>
  <si>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</si>
  <si>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</si>
  <si>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</si>
  <si>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</si>
  <si>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</si>
  <si>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</si>
  <si>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2018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</si>
  <si>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2019 и 2020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</si>
  <si>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                                                                                                                                                      и на плановый период 2019 и 2020 годов 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</si>
  <si>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</si>
  <si>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</si>
  <si>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</si>
  <si>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</si>
  <si>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</si>
  <si>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</si>
  <si>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</si>
  <si>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76 1 01 S1460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</si>
  <si>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</si>
  <si>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</si>
  <si>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</si>
  <si>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</si>
  <si>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</si>
  <si>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</si>
  <si>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</si>
  <si>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91 0 00 00000</t>
  </si>
  <si>
    <t>91 2 00 00000</t>
  </si>
  <si>
    <t>91 2 01 00000</t>
  </si>
  <si>
    <t>91 2 01 23740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</si>
  <si>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</si>
  <si>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</si>
  <si>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</si>
  <si>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</si>
  <si>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</si>
  <si>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</si>
  <si>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2014-2020 годы»</t>
  </si>
  <si>
    <t xml:space="preserve">Подпрограмма «Совершенствование и развитие сети автомобильных дорог местного значения муниципального района на 2014-2020 годы»
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</si>
  <si>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</si>
  <si>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</si>
  <si>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</si>
  <si>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</si>
  <si>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</si>
  <si>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 xml:space="preserve">76 1 05 71410 </t>
  </si>
  <si>
    <t>77 2 02 72120</t>
  </si>
  <si>
    <t>77 1 03 72120</t>
  </si>
  <si>
    <t>77 1 01 S2120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</si>
  <si>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2017-2020 годы»</t>
  </si>
  <si>
    <t>76 1 03 00000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</si>
  <si>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</si>
  <si>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77 1 03 70570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</si>
  <si>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</si>
  <si>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</si>
  <si>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80</t>
  </si>
  <si>
    <t>72 2 01 71410</t>
  </si>
  <si>
    <t>77 1 01 71410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</si>
  <si>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</si>
  <si>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03 S2190</t>
  </si>
  <si>
    <t>Подпрограмма "Развитие системы управления имуществом в Шимском муниципальном районе на 2014-2020 годы"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</si>
  <si>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</si>
  <si>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</si>
  <si>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</si>
  <si>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</si>
  <si>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</si>
  <si>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</si>
  <si>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</si>
  <si>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</si>
  <si>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</si>
  <si>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</si>
  <si>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</si>
  <si>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</si>
  <si>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</si>
  <si>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</si>
  <si>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</si>
  <si>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</si>
  <si>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Подпрограмма "Улучшение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 на 2018-2020 годы"</t>
  </si>
  <si>
    <t>75 2 01 00000</t>
  </si>
  <si>
    <t>75 2 01 N0821</t>
  </si>
  <si>
    <t>75 2 01 R0821</t>
  </si>
  <si>
    <t>Охрана окружающей среды</t>
  </si>
  <si>
    <t>Другие вопросы в области охраны окружающей среды</t>
  </si>
  <si>
    <t>Муниципальная программа «Обеспечение экономического развития Шимского муниципального района на 2017-2019 годы»</t>
  </si>
  <si>
    <t>Создание комплексов по сортировке твердых коммунальных отходов</t>
  </si>
  <si>
    <t>Осуществление переданных органам местного самоуправления муниципальных районов 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создания комплексов по сортировке твердых коммунальных отходов</t>
  </si>
  <si>
    <t xml:space="preserve">78 0 00 00000 </t>
  </si>
  <si>
    <t xml:space="preserve">78 4 00 00000 </t>
  </si>
  <si>
    <t xml:space="preserve">78 4 03 00000 </t>
  </si>
  <si>
    <t xml:space="preserve">78 4 03 R5661 </t>
  </si>
  <si>
    <t>Подпрограмма "Развитие промышленности Шимского муниципального района на 2017-2019 годы"</t>
  </si>
  <si>
    <t>77 1 03 71410</t>
  </si>
  <si>
    <t>73 1 01 L567Г</t>
  </si>
  <si>
    <t>77 1 01 72370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</si>
  <si>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</si>
  <si>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S2370</t>
  </si>
  <si>
    <t>77 1 01 99990</t>
  </si>
  <si>
    <t>Софинансирование мероприятий в области водоснабжения и водоотведения в муниципальных образовательных организациях</t>
  </si>
  <si>
    <t>77 1 03 72370</t>
  </si>
  <si>
    <t>77 1 03 S2370</t>
  </si>
  <si>
    <t>79 3 00 00000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</si>
  <si>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</si>
  <si>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</si>
  <si>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</si>
  <si>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</si>
  <si>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76 1 03 62120</t>
  </si>
  <si>
    <t>Обеспечение пожарной безопасности, антитеррористической и антикриминальной безопасности муниципальных учреждений</t>
  </si>
  <si>
    <t>76 1 03 L4670</t>
  </si>
  <si>
    <t>76 1 03 L5190</t>
  </si>
  <si>
    <t xml:space="preserve">
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</si>
  <si>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районов,поселений области, реализующим полномочия в сфере культуры, в населённых пунктах с числом жителей до 50 тыс. человек</t>
  </si>
  <si>
    <t>Подпрограмма "Развитие малого и среднего предпринимательства в Шимского муниципальном районе"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</si>
  <si>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района.</t>
  </si>
  <si>
    <t>Реализация мероприятий муниципальной программы «Обеспечение экономического развития Шимского муниципального района на 2017-2019 годы»</t>
  </si>
  <si>
    <t>78 0 00 00000</t>
  </si>
  <si>
    <t>78 1 00 00000</t>
  </si>
  <si>
    <t>78 1 01 00000</t>
  </si>
  <si>
    <t>78 1 01 99990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</si>
</sst>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49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wrapText="1"/>
    </xf>
    <xf numFmtId="164" fontId="2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6" fillId="33" borderId="0" xfId="0" applyNumberFormat="1" applyFont="1" applyFill="1" applyAlignment="1">
      <alignment horizontal="right"/>
    </xf>
    <xf numFmtId="164" fontId="6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88"/>
  <sheetViews>
    <sheetView tabSelected="1" view="pageBreakPreview" zoomScaleSheetLayoutView="100" zoomScalePageLayoutView="0" workbookViewId="0" topLeftCell="A56">
      <selection activeCell="F67" sqref="F67"/>
    </sheetView>
  </sheetViews>
  <sheetFormatPr defaultColWidth="9.00390625" defaultRowHeight="14.25" customHeight="1"/>
  <cols>
    <col min="1" max="1" width="76.375" style="6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23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5" ht="14.25" customHeight="1">
      <c r="A1" s="52"/>
      <c r="B1" s="14"/>
      <c r="C1" s="14"/>
      <c r="D1" s="91" t="s">
        <v>77</v>
      </c>
      <c r="E1" s="91"/>
      <c r="F1" s="91"/>
      <c r="G1" s="91"/>
      <c r="H1" s="91"/>
      <c r="I1" s="1"/>
      <c r="J1" s="1"/>
      <c r="K1" s="1"/>
      <c r="L1" s="1"/>
      <c r="M1" s="1"/>
      <c r="N1" s="1"/>
      <c r="O1" s="1"/>
    </row>
    <row r="2" spans="1:15" ht="14.25" customHeight="1">
      <c r="A2" s="93" t="s">
        <v>23</v>
      </c>
      <c r="B2" s="93"/>
      <c r="C2" s="93"/>
      <c r="D2" s="93"/>
      <c r="E2" s="93"/>
      <c r="F2" s="93"/>
      <c r="G2" s="93"/>
      <c r="H2" s="93"/>
      <c r="I2" s="1"/>
      <c r="J2" s="1"/>
      <c r="K2" s="1"/>
      <c r="L2" s="1"/>
      <c r="M2" s="1"/>
      <c r="N2" s="1"/>
      <c r="O2" s="1"/>
    </row>
    <row r="3" spans="1:15" ht="14.25" customHeight="1">
      <c r="A3" s="93" t="s">
        <v>375</v>
      </c>
      <c r="B3" s="93"/>
      <c r="C3" s="93"/>
      <c r="D3" s="93"/>
      <c r="E3" s="93"/>
      <c r="F3" s="93"/>
      <c r="G3" s="93"/>
      <c r="H3" s="93"/>
      <c r="I3" s="1"/>
      <c r="J3" s="1"/>
      <c r="K3" s="1"/>
      <c r="L3" s="1"/>
      <c r="M3" s="1"/>
      <c r="N3" s="1"/>
      <c r="O3" s="1"/>
    </row>
    <row r="4" spans="1:15" ht="14.25" customHeight="1">
      <c r="A4" s="93" t="s">
        <v>376</v>
      </c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2"/>
      <c r="B5" s="92"/>
      <c r="C5" s="92"/>
      <c r="D5" s="92"/>
      <c r="E5" s="92"/>
      <c r="F5" s="92"/>
      <c r="G5" s="92"/>
      <c r="H5" s="92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90" t="s">
        <v>377</v>
      </c>
      <c r="B6" s="90"/>
      <c r="C6" s="90"/>
      <c r="D6" s="90"/>
      <c r="E6" s="90"/>
      <c r="F6" s="90"/>
      <c r="G6" s="90"/>
      <c r="H6" s="90"/>
    </row>
    <row r="7" spans="1:8" s="7" customFormat="1" ht="16.5" customHeight="1">
      <c r="A7" s="90"/>
      <c r="B7" s="90"/>
      <c r="C7" s="90"/>
      <c r="D7" s="90"/>
      <c r="E7" s="90"/>
      <c r="F7" s="90"/>
      <c r="G7" s="90"/>
      <c r="H7" s="90"/>
    </row>
    <row r="8" spans="6:15" ht="14.25" customHeight="1">
      <c r="F8" s="56" t="s">
        <v>198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89</v>
      </c>
      <c r="B9" s="16" t="s">
        <v>62</v>
      </c>
      <c r="C9" s="17" t="s">
        <v>94</v>
      </c>
      <c r="D9" s="17" t="s">
        <v>222</v>
      </c>
      <c r="E9" s="17" t="s">
        <v>95</v>
      </c>
      <c r="F9" s="77" t="s">
        <v>74</v>
      </c>
      <c r="G9" s="78" t="s">
        <v>75</v>
      </c>
      <c r="H9" s="79" t="s">
        <v>378</v>
      </c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107</v>
      </c>
      <c r="B10" s="19" t="s">
        <v>96</v>
      </c>
      <c r="C10" s="19"/>
      <c r="D10" s="19"/>
      <c r="E10" s="19"/>
      <c r="F10" s="20">
        <f>F12+F16+F36+F60+F57+F30</f>
        <v>41322.7</v>
      </c>
      <c r="G10" s="20">
        <f>G12+G16+G36+G60+G57+G30</f>
        <v>40344.6</v>
      </c>
      <c r="H10" s="20">
        <f>H12+H16+H36+H60+H57+H30</f>
        <v>40928.2</v>
      </c>
    </row>
    <row r="11" spans="1:15" ht="14.25" customHeight="1">
      <c r="A11" s="21" t="s">
        <v>115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63</v>
      </c>
      <c r="B12" s="40" t="str">
        <f>B$10</f>
        <v>01</v>
      </c>
      <c r="C12" s="34" t="s">
        <v>97</v>
      </c>
      <c r="D12" s="22"/>
      <c r="F12" s="29">
        <f aca="true" t="shared" si="0" ref="F12:H13">F13</f>
        <v>1519.5</v>
      </c>
      <c r="G12" s="29">
        <f t="shared" si="0"/>
        <v>1519.5</v>
      </c>
      <c r="H12" s="29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3" t="s">
        <v>120</v>
      </c>
      <c r="B13" s="42" t="str">
        <f>B$10</f>
        <v>01</v>
      </c>
      <c r="C13" s="31" t="s">
        <v>97</v>
      </c>
      <c r="D13" s="30" t="s">
        <v>223</v>
      </c>
      <c r="E13" s="19"/>
      <c r="F13" s="35">
        <f t="shared" si="0"/>
        <v>1519.5</v>
      </c>
      <c r="G13" s="35">
        <f t="shared" si="0"/>
        <v>1519.5</v>
      </c>
      <c r="H13" s="35">
        <f t="shared" si="0"/>
        <v>1519.5</v>
      </c>
    </row>
    <row r="14" spans="1:8" s="8" customFormat="1" ht="15.75" customHeight="1">
      <c r="A14" s="54" t="s">
        <v>143</v>
      </c>
      <c r="B14" s="30" t="s">
        <v>96</v>
      </c>
      <c r="C14" s="30" t="s">
        <v>97</v>
      </c>
      <c r="D14" s="30" t="s">
        <v>224</v>
      </c>
      <c r="E14" s="31" t="s">
        <v>144</v>
      </c>
      <c r="F14" s="35">
        <v>1519.5</v>
      </c>
      <c r="G14" s="35">
        <v>1519.5</v>
      </c>
      <c r="H14" s="35">
        <v>1519.5</v>
      </c>
    </row>
    <row r="15" spans="1:8" s="8" customFormat="1" ht="14.25" customHeight="1">
      <c r="A15" s="21" t="s">
        <v>64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65</v>
      </c>
      <c r="B16" s="25" t="str">
        <f>B$10</f>
        <v>01</v>
      </c>
      <c r="C16" s="19" t="s">
        <v>105</v>
      </c>
      <c r="D16" s="19"/>
      <c r="E16" s="19"/>
      <c r="F16" s="39">
        <f aca="true" t="shared" si="1" ref="F16:H17">F17</f>
        <v>25015.3</v>
      </c>
      <c r="G16" s="39">
        <f t="shared" si="1"/>
        <v>24625.700000000004</v>
      </c>
      <c r="H16" s="39">
        <f t="shared" si="1"/>
        <v>24966.800000000003</v>
      </c>
    </row>
    <row r="17" spans="1:15" ht="30" customHeight="1">
      <c r="A17" s="36" t="s">
        <v>215</v>
      </c>
      <c r="B17" s="30" t="s">
        <v>96</v>
      </c>
      <c r="C17" s="30" t="s">
        <v>105</v>
      </c>
      <c r="D17" s="30" t="s">
        <v>225</v>
      </c>
      <c r="E17" s="31"/>
      <c r="F17" s="35">
        <f t="shared" si="1"/>
        <v>25015.3</v>
      </c>
      <c r="G17" s="35">
        <f t="shared" si="1"/>
        <v>24625.700000000004</v>
      </c>
      <c r="H17" s="35">
        <f t="shared" si="1"/>
        <v>24966.800000000003</v>
      </c>
      <c r="I17" s="1"/>
      <c r="J17" s="1"/>
      <c r="K17" s="1"/>
      <c r="L17" s="1"/>
      <c r="M17" s="1"/>
      <c r="N17" s="1"/>
      <c r="O17" s="1"/>
    </row>
    <row r="18" spans="1:15" ht="26.25" customHeight="1">
      <c r="A18" s="36" t="s">
        <v>148</v>
      </c>
      <c r="B18" s="30" t="s">
        <v>96</v>
      </c>
      <c r="C18" s="30" t="s">
        <v>105</v>
      </c>
      <c r="D18" s="32" t="s">
        <v>226</v>
      </c>
      <c r="E18" s="31"/>
      <c r="F18" s="35">
        <f>F20+F27+F24</f>
        <v>25015.3</v>
      </c>
      <c r="G18" s="35">
        <f>G20+G27+G24</f>
        <v>24625.700000000004</v>
      </c>
      <c r="H18" s="35">
        <f>H20+H27+H24</f>
        <v>24966.800000000003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227</v>
      </c>
      <c r="B19" s="30" t="s">
        <v>96</v>
      </c>
      <c r="C19" s="30" t="s">
        <v>105</v>
      </c>
      <c r="D19" s="32" t="s">
        <v>228</v>
      </c>
      <c r="E19" s="31"/>
      <c r="F19" s="35">
        <f>F20+F24+F27</f>
        <v>25015.3</v>
      </c>
      <c r="G19" s="35">
        <f>G20+G24+G27</f>
        <v>24625.700000000004</v>
      </c>
      <c r="H19" s="35">
        <f>H20+H24+H27</f>
        <v>24966.800000000003</v>
      </c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145</v>
      </c>
      <c r="B20" s="30" t="s">
        <v>96</v>
      </c>
      <c r="C20" s="30" t="s">
        <v>105</v>
      </c>
      <c r="D20" s="32" t="s">
        <v>229</v>
      </c>
      <c r="E20" s="31"/>
      <c r="F20" s="35">
        <f>F21+F22+F23</f>
        <v>22902.999999999996</v>
      </c>
      <c r="G20" s="35">
        <f>G21+G22+G23</f>
        <v>22513.4</v>
      </c>
      <c r="H20" s="35">
        <f>H21+H22+H23</f>
        <v>22854.5</v>
      </c>
      <c r="I20" s="1"/>
      <c r="J20" s="1"/>
      <c r="K20" s="1"/>
      <c r="L20" s="1"/>
      <c r="M20" s="1"/>
      <c r="N20" s="1"/>
      <c r="O20" s="1"/>
    </row>
    <row r="21" spans="1:15" ht="18" customHeight="1">
      <c r="A21" s="54" t="s">
        <v>143</v>
      </c>
      <c r="B21" s="30" t="s">
        <v>96</v>
      </c>
      <c r="C21" s="30" t="s">
        <v>105</v>
      </c>
      <c r="D21" s="32" t="s">
        <v>229</v>
      </c>
      <c r="E21" s="31" t="s">
        <v>144</v>
      </c>
      <c r="F21" s="35">
        <v>22318.6</v>
      </c>
      <c r="G21" s="35">
        <v>22123.4</v>
      </c>
      <c r="H21" s="35">
        <v>22464.5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54" t="s">
        <v>146</v>
      </c>
      <c r="B22" s="30" t="s">
        <v>96</v>
      </c>
      <c r="C22" s="30" t="s">
        <v>105</v>
      </c>
      <c r="D22" s="32" t="s">
        <v>229</v>
      </c>
      <c r="E22" s="31" t="s">
        <v>147</v>
      </c>
      <c r="F22" s="35">
        <v>368.8</v>
      </c>
      <c r="G22" s="35">
        <v>268.7</v>
      </c>
      <c r="H22" s="35">
        <v>268.7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4" t="s">
        <v>153</v>
      </c>
      <c r="B23" s="30" t="s">
        <v>96</v>
      </c>
      <c r="C23" s="30" t="s">
        <v>105</v>
      </c>
      <c r="D23" s="32" t="s">
        <v>229</v>
      </c>
      <c r="E23" s="31" t="s">
        <v>186</v>
      </c>
      <c r="F23" s="35">
        <v>215.6</v>
      </c>
      <c r="G23" s="35">
        <v>121.3</v>
      </c>
      <c r="H23" s="35">
        <v>121.3</v>
      </c>
      <c r="I23" s="1"/>
      <c r="J23" s="1"/>
      <c r="K23" s="1"/>
      <c r="L23" s="1"/>
      <c r="M23" s="1"/>
      <c r="N23" s="1"/>
      <c r="O23" s="1"/>
    </row>
    <row r="24" spans="1:15" ht="39" customHeight="1">
      <c r="A24" s="54" t="s">
        <v>406</v>
      </c>
      <c r="B24" s="30" t="s">
        <v>96</v>
      </c>
      <c r="C24" s="30" t="s">
        <v>105</v>
      </c>
      <c r="D24" s="30" t="s">
        <v>18</v>
      </c>
      <c r="E24" s="31"/>
      <c r="F24" s="35">
        <f>F25+F26</f>
        <v>115.9</v>
      </c>
      <c r="G24" s="35">
        <f>G25+G26</f>
        <v>115.9</v>
      </c>
      <c r="H24" s="35">
        <f>H25+H26</f>
        <v>115.9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54" t="s">
        <v>143</v>
      </c>
      <c r="B25" s="30" t="s">
        <v>96</v>
      </c>
      <c r="C25" s="30" t="s">
        <v>105</v>
      </c>
      <c r="D25" s="30" t="s">
        <v>18</v>
      </c>
      <c r="E25" s="31" t="s">
        <v>144</v>
      </c>
      <c r="F25" s="35">
        <v>112.9</v>
      </c>
      <c r="G25" s="35">
        <v>112.9</v>
      </c>
      <c r="H25" s="35">
        <v>112.9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54" t="s">
        <v>146</v>
      </c>
      <c r="B26" s="30" t="s">
        <v>96</v>
      </c>
      <c r="C26" s="30" t="s">
        <v>105</v>
      </c>
      <c r="D26" s="30" t="s">
        <v>18</v>
      </c>
      <c r="E26" s="31" t="s">
        <v>147</v>
      </c>
      <c r="F26" s="35">
        <v>3</v>
      </c>
      <c r="G26" s="35">
        <v>3</v>
      </c>
      <c r="H26" s="35">
        <v>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51" t="s">
        <v>149</v>
      </c>
      <c r="B27" s="30" t="s">
        <v>96</v>
      </c>
      <c r="C27" s="30" t="s">
        <v>105</v>
      </c>
      <c r="D27" s="32" t="s">
        <v>230</v>
      </c>
      <c r="E27" s="31"/>
      <c r="F27" s="35">
        <f>F28+F29</f>
        <v>1996.4</v>
      </c>
      <c r="G27" s="35">
        <f>G28+G29</f>
        <v>1996.4</v>
      </c>
      <c r="H27" s="35">
        <f>H28+H29</f>
        <v>1996.4</v>
      </c>
      <c r="I27" s="1"/>
      <c r="J27" s="1"/>
      <c r="K27" s="1"/>
      <c r="L27" s="1"/>
      <c r="M27" s="1"/>
      <c r="N27" s="1"/>
      <c r="O27" s="1"/>
    </row>
    <row r="28" spans="1:15" ht="25.5" customHeight="1">
      <c r="A28" s="54" t="s">
        <v>143</v>
      </c>
      <c r="B28" s="30" t="s">
        <v>96</v>
      </c>
      <c r="C28" s="30" t="s">
        <v>105</v>
      </c>
      <c r="D28" s="32" t="s">
        <v>230</v>
      </c>
      <c r="E28" s="31" t="s">
        <v>144</v>
      </c>
      <c r="F28" s="35">
        <v>1996.4</v>
      </c>
      <c r="G28" s="35">
        <v>1996.4</v>
      </c>
      <c r="H28" s="35">
        <v>1996.4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54" t="s">
        <v>146</v>
      </c>
      <c r="B29" s="30" t="s">
        <v>96</v>
      </c>
      <c r="C29" s="30" t="s">
        <v>105</v>
      </c>
      <c r="D29" s="32" t="s">
        <v>230</v>
      </c>
      <c r="E29" s="31" t="s">
        <v>147</v>
      </c>
      <c r="F29" s="35"/>
      <c r="G29" s="35"/>
      <c r="H29" s="35"/>
      <c r="I29" s="1"/>
      <c r="J29" s="1"/>
      <c r="K29" s="1"/>
      <c r="L29" s="1"/>
      <c r="M29" s="1"/>
      <c r="N29" s="1"/>
      <c r="O29" s="1"/>
    </row>
    <row r="30" spans="1:15" ht="23.25" customHeight="1">
      <c r="A30" s="70" t="s">
        <v>379</v>
      </c>
      <c r="B30" s="28" t="s">
        <v>96</v>
      </c>
      <c r="C30" s="28" t="s">
        <v>99</v>
      </c>
      <c r="D30" s="43"/>
      <c r="E30" s="34"/>
      <c r="F30" s="39">
        <f>F32</f>
        <v>532.1</v>
      </c>
      <c r="G30" s="39">
        <f>G32</f>
        <v>36.6</v>
      </c>
      <c r="H30" s="39">
        <f>H32</f>
        <v>59.1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6" t="s">
        <v>215</v>
      </c>
      <c r="B31" s="30" t="s">
        <v>96</v>
      </c>
      <c r="C31" s="30" t="s">
        <v>99</v>
      </c>
      <c r="D31" s="32" t="s">
        <v>225</v>
      </c>
      <c r="E31" s="31"/>
      <c r="F31" s="35">
        <f>F32</f>
        <v>532.1</v>
      </c>
      <c r="G31" s="35">
        <f>G32</f>
        <v>36.6</v>
      </c>
      <c r="H31" s="35">
        <f>H32</f>
        <v>59.1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36" t="s">
        <v>150</v>
      </c>
      <c r="B32" s="30" t="s">
        <v>96</v>
      </c>
      <c r="C32" s="30" t="s">
        <v>99</v>
      </c>
      <c r="D32" s="32" t="s">
        <v>226</v>
      </c>
      <c r="E32" s="31"/>
      <c r="F32" s="35">
        <f>F35</f>
        <v>532.1</v>
      </c>
      <c r="G32" s="35">
        <f>G35</f>
        <v>36.6</v>
      </c>
      <c r="H32" s="35">
        <f>H35</f>
        <v>59.1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36" t="s">
        <v>227</v>
      </c>
      <c r="B33" s="30" t="s">
        <v>96</v>
      </c>
      <c r="C33" s="30" t="s">
        <v>99</v>
      </c>
      <c r="D33" s="32" t="s">
        <v>228</v>
      </c>
      <c r="E33" s="31"/>
      <c r="F33" s="35">
        <f>F35</f>
        <v>532.1</v>
      </c>
      <c r="G33" s="35">
        <f>G35</f>
        <v>36.6</v>
      </c>
      <c r="H33" s="35">
        <f>H35</f>
        <v>59.1</v>
      </c>
      <c r="I33" s="1"/>
      <c r="J33" s="1"/>
      <c r="K33" s="1"/>
      <c r="L33" s="1"/>
      <c r="M33" s="1"/>
      <c r="N33" s="1"/>
      <c r="O33" s="1"/>
    </row>
    <row r="34" spans="1:15" ht="34.5" customHeight="1">
      <c r="A34" s="80" t="s">
        <v>387</v>
      </c>
      <c r="B34" s="30" t="s">
        <v>96</v>
      </c>
      <c r="C34" s="30" t="s">
        <v>99</v>
      </c>
      <c r="D34" s="32" t="s">
        <v>386</v>
      </c>
      <c r="E34" s="31"/>
      <c r="F34" s="35">
        <f>F35</f>
        <v>532.1</v>
      </c>
      <c r="G34" s="35">
        <f>G35</f>
        <v>36.6</v>
      </c>
      <c r="H34" s="35">
        <f>H35</f>
        <v>59.1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54" t="s">
        <v>146</v>
      </c>
      <c r="B35" s="30" t="s">
        <v>96</v>
      </c>
      <c r="C35" s="30" t="s">
        <v>99</v>
      </c>
      <c r="D35" s="32" t="s">
        <v>386</v>
      </c>
      <c r="E35" s="31" t="s">
        <v>147</v>
      </c>
      <c r="F35" s="35">
        <v>532.1</v>
      </c>
      <c r="G35" s="35">
        <v>36.6</v>
      </c>
      <c r="H35" s="35">
        <v>59.1</v>
      </c>
      <c r="I35" s="1"/>
      <c r="J35" s="1"/>
      <c r="K35" s="1"/>
      <c r="L35" s="1"/>
      <c r="M35" s="1"/>
      <c r="N35" s="1"/>
      <c r="O35" s="1"/>
    </row>
    <row r="36" spans="1:15" ht="31.5" customHeight="1">
      <c r="A36" s="76" t="s">
        <v>372</v>
      </c>
      <c r="B36" s="28" t="s">
        <v>96</v>
      </c>
      <c r="C36" s="19" t="s">
        <v>104</v>
      </c>
      <c r="D36" s="19"/>
      <c r="E36" s="19"/>
      <c r="F36" s="26">
        <f>F37+F50+F54</f>
        <v>5965.400000000001</v>
      </c>
      <c r="G36" s="26">
        <f>G37+G50+G54</f>
        <v>5886.5</v>
      </c>
      <c r="H36" s="26">
        <f>H37+H50+H54</f>
        <v>5886.6</v>
      </c>
      <c r="I36" s="1"/>
      <c r="J36" s="1"/>
      <c r="K36" s="1"/>
      <c r="L36" s="1"/>
      <c r="M36" s="1"/>
      <c r="N36" s="1"/>
      <c r="O36" s="1"/>
    </row>
    <row r="37" spans="1:15" ht="30.75" customHeight="1">
      <c r="A37" s="54" t="s">
        <v>185</v>
      </c>
      <c r="B37" s="30" t="s">
        <v>96</v>
      </c>
      <c r="C37" s="30" t="s">
        <v>104</v>
      </c>
      <c r="D37" s="30" t="s">
        <v>232</v>
      </c>
      <c r="E37" s="31"/>
      <c r="F37" s="35">
        <f>F38+F46</f>
        <v>4767.5</v>
      </c>
      <c r="G37" s="35">
        <f>G38+G46</f>
        <v>4736.4</v>
      </c>
      <c r="H37" s="35">
        <f>H38+H46</f>
        <v>4736.5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54" t="s">
        <v>203</v>
      </c>
      <c r="B38" s="30" t="s">
        <v>96</v>
      </c>
      <c r="C38" s="30" t="s">
        <v>104</v>
      </c>
      <c r="D38" s="30" t="s">
        <v>233</v>
      </c>
      <c r="E38" s="31"/>
      <c r="F38" s="35">
        <f>F39</f>
        <v>4646.9</v>
      </c>
      <c r="G38" s="35">
        <f>G39</f>
        <v>4615.799999999999</v>
      </c>
      <c r="H38" s="35">
        <f>H39</f>
        <v>4615.9</v>
      </c>
      <c r="I38" s="1"/>
      <c r="J38" s="1"/>
      <c r="K38" s="1"/>
      <c r="L38" s="1"/>
      <c r="M38" s="1"/>
      <c r="N38" s="1"/>
      <c r="O38" s="1"/>
    </row>
    <row r="39" spans="1:15" ht="21" customHeight="1">
      <c r="A39" s="54" t="s">
        <v>234</v>
      </c>
      <c r="B39" s="30" t="s">
        <v>96</v>
      </c>
      <c r="C39" s="30" t="s">
        <v>104</v>
      </c>
      <c r="D39" s="30" t="s">
        <v>235</v>
      </c>
      <c r="E39" s="31"/>
      <c r="F39" s="35">
        <f>F40+F44</f>
        <v>4646.9</v>
      </c>
      <c r="G39" s="35">
        <f>G40+G44</f>
        <v>4615.799999999999</v>
      </c>
      <c r="H39" s="35">
        <f>H40+H44</f>
        <v>4615.9</v>
      </c>
      <c r="I39" s="1"/>
      <c r="J39" s="1"/>
      <c r="K39" s="1"/>
      <c r="L39" s="1"/>
      <c r="M39" s="1"/>
      <c r="N39" s="1"/>
      <c r="O39" s="1"/>
    </row>
    <row r="40" spans="1:15" ht="21" customHeight="1">
      <c r="A40" s="62" t="s">
        <v>145</v>
      </c>
      <c r="B40" s="30" t="s">
        <v>96</v>
      </c>
      <c r="C40" s="30" t="s">
        <v>104</v>
      </c>
      <c r="D40" s="30" t="s">
        <v>236</v>
      </c>
      <c r="E40" s="31"/>
      <c r="F40" s="35">
        <f>F41+F43+F42</f>
        <v>4636.7</v>
      </c>
      <c r="G40" s="35">
        <f>G41+G43+G42</f>
        <v>4605.599999999999</v>
      </c>
      <c r="H40" s="35">
        <f>H41+H43+H42</f>
        <v>4605.7</v>
      </c>
      <c r="I40" s="1"/>
      <c r="J40" s="1"/>
      <c r="K40" s="1"/>
      <c r="L40" s="1"/>
      <c r="M40" s="1"/>
      <c r="N40" s="1"/>
      <c r="O40" s="1"/>
    </row>
    <row r="41" spans="1:15" ht="18" customHeight="1">
      <c r="A41" s="54" t="s">
        <v>143</v>
      </c>
      <c r="B41" s="30" t="s">
        <v>96</v>
      </c>
      <c r="C41" s="30" t="s">
        <v>104</v>
      </c>
      <c r="D41" s="30" t="s">
        <v>236</v>
      </c>
      <c r="E41" s="31" t="s">
        <v>144</v>
      </c>
      <c r="F41" s="35">
        <v>4517.7</v>
      </c>
      <c r="G41" s="35">
        <v>4517.7</v>
      </c>
      <c r="H41" s="35">
        <v>4517.7</v>
      </c>
      <c r="I41" s="1"/>
      <c r="J41" s="1"/>
      <c r="K41" s="1"/>
      <c r="L41" s="1"/>
      <c r="M41" s="1"/>
      <c r="N41" s="1"/>
      <c r="O41" s="1"/>
    </row>
    <row r="42" spans="1:15" ht="29.25" customHeight="1">
      <c r="A42" s="54" t="s">
        <v>146</v>
      </c>
      <c r="B42" s="30" t="s">
        <v>96</v>
      </c>
      <c r="C42" s="30" t="s">
        <v>104</v>
      </c>
      <c r="D42" s="30" t="s">
        <v>236</v>
      </c>
      <c r="E42" s="31" t="s">
        <v>147</v>
      </c>
      <c r="F42" s="35">
        <v>116.5</v>
      </c>
      <c r="G42" s="35">
        <v>85</v>
      </c>
      <c r="H42" s="35">
        <v>84.5</v>
      </c>
      <c r="I42" s="1"/>
      <c r="J42" s="1"/>
      <c r="K42" s="1"/>
      <c r="L42" s="1"/>
      <c r="M42" s="1"/>
      <c r="N42" s="1"/>
      <c r="O42" s="1"/>
    </row>
    <row r="43" spans="1:15" ht="18" customHeight="1">
      <c r="A43" s="54" t="s">
        <v>153</v>
      </c>
      <c r="B43" s="30" t="s">
        <v>96</v>
      </c>
      <c r="C43" s="30" t="s">
        <v>104</v>
      </c>
      <c r="D43" s="30" t="s">
        <v>236</v>
      </c>
      <c r="E43" s="31" t="s">
        <v>186</v>
      </c>
      <c r="F43" s="35">
        <v>2.5</v>
      </c>
      <c r="G43" s="35">
        <v>2.9</v>
      </c>
      <c r="H43" s="35">
        <v>3.5</v>
      </c>
      <c r="I43" s="1"/>
      <c r="J43" s="1"/>
      <c r="K43" s="1"/>
      <c r="L43" s="1"/>
      <c r="M43" s="1"/>
      <c r="N43" s="1"/>
      <c r="O43" s="1"/>
    </row>
    <row r="44" spans="1:15" ht="30" customHeight="1">
      <c r="A44" s="63" t="s">
        <v>207</v>
      </c>
      <c r="B44" s="30" t="s">
        <v>96</v>
      </c>
      <c r="C44" s="30" t="s">
        <v>104</v>
      </c>
      <c r="D44" s="30" t="s">
        <v>237</v>
      </c>
      <c r="E44" s="31"/>
      <c r="F44" s="35">
        <f>F45</f>
        <v>10.2</v>
      </c>
      <c r="G44" s="35">
        <f>G45</f>
        <v>10.2</v>
      </c>
      <c r="H44" s="35">
        <f>H45</f>
        <v>10.2</v>
      </c>
      <c r="I44" s="1"/>
      <c r="J44" s="1"/>
      <c r="K44" s="1"/>
      <c r="L44" s="1"/>
      <c r="M44" s="1"/>
      <c r="N44" s="1"/>
      <c r="O44" s="1"/>
    </row>
    <row r="45" spans="1:15" ht="21" customHeight="1">
      <c r="A45" s="54" t="s">
        <v>143</v>
      </c>
      <c r="B45" s="30" t="s">
        <v>96</v>
      </c>
      <c r="C45" s="30" t="s">
        <v>104</v>
      </c>
      <c r="D45" s="30" t="s">
        <v>237</v>
      </c>
      <c r="E45" s="31" t="s">
        <v>144</v>
      </c>
      <c r="F45" s="35">
        <v>10.2</v>
      </c>
      <c r="G45" s="35">
        <v>10.2</v>
      </c>
      <c r="H45" s="35">
        <v>10.2</v>
      </c>
      <c r="I45" s="1"/>
      <c r="J45" s="1"/>
      <c r="K45" s="1"/>
      <c r="L45" s="1"/>
      <c r="M45" s="1"/>
      <c r="N45" s="1"/>
      <c r="O45" s="1"/>
    </row>
    <row r="46" spans="1:15" ht="30" customHeight="1">
      <c r="A46" s="53" t="s">
        <v>67</v>
      </c>
      <c r="B46" s="30" t="s">
        <v>96</v>
      </c>
      <c r="C46" s="30" t="s">
        <v>104</v>
      </c>
      <c r="D46" s="30" t="s">
        <v>239</v>
      </c>
      <c r="E46" s="34"/>
      <c r="F46" s="35">
        <f aca="true" t="shared" si="2" ref="F46:H48">F47</f>
        <v>120.6</v>
      </c>
      <c r="G46" s="35">
        <f t="shared" si="2"/>
        <v>120.6</v>
      </c>
      <c r="H46" s="35">
        <f t="shared" si="2"/>
        <v>120.6</v>
      </c>
      <c r="I46" s="1"/>
      <c r="J46" s="1"/>
      <c r="K46" s="1"/>
      <c r="L46" s="1"/>
      <c r="M46" s="1"/>
      <c r="N46" s="1"/>
      <c r="O46" s="1"/>
    </row>
    <row r="47" spans="1:15" ht="19.5" customHeight="1">
      <c r="A47" s="53" t="s">
        <v>238</v>
      </c>
      <c r="B47" s="30" t="s">
        <v>96</v>
      </c>
      <c r="C47" s="30" t="s">
        <v>104</v>
      </c>
      <c r="D47" s="30" t="s">
        <v>240</v>
      </c>
      <c r="E47" s="34"/>
      <c r="F47" s="35">
        <f t="shared" si="2"/>
        <v>120.6</v>
      </c>
      <c r="G47" s="35">
        <f t="shared" si="2"/>
        <v>120.6</v>
      </c>
      <c r="H47" s="35">
        <f t="shared" si="2"/>
        <v>120.6</v>
      </c>
      <c r="I47" s="1"/>
      <c r="J47" s="1"/>
      <c r="K47" s="1"/>
      <c r="L47" s="1"/>
      <c r="M47" s="1"/>
      <c r="N47" s="1"/>
      <c r="O47" s="1"/>
    </row>
    <row r="48" spans="1:15" ht="45" customHeight="1">
      <c r="A48" s="53" t="s">
        <v>68</v>
      </c>
      <c r="B48" s="30" t="s">
        <v>96</v>
      </c>
      <c r="C48" s="30" t="s">
        <v>104</v>
      </c>
      <c r="D48" s="32" t="s">
        <v>241</v>
      </c>
      <c r="E48" s="34"/>
      <c r="F48" s="35">
        <f t="shared" si="2"/>
        <v>120.6</v>
      </c>
      <c r="G48" s="35">
        <f t="shared" si="2"/>
        <v>120.6</v>
      </c>
      <c r="H48" s="35">
        <f t="shared" si="2"/>
        <v>120.6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1" t="s">
        <v>146</v>
      </c>
      <c r="B49" s="30" t="s">
        <v>96</v>
      </c>
      <c r="C49" s="30" t="s">
        <v>104</v>
      </c>
      <c r="D49" s="32" t="s">
        <v>241</v>
      </c>
      <c r="E49" s="31" t="s">
        <v>147</v>
      </c>
      <c r="F49" s="35">
        <v>120.6</v>
      </c>
      <c r="G49" s="35">
        <v>120.6</v>
      </c>
      <c r="H49" s="35">
        <v>120.6</v>
      </c>
      <c r="I49" s="1"/>
      <c r="J49" s="1"/>
      <c r="K49" s="1"/>
      <c r="L49" s="1"/>
      <c r="M49" s="1"/>
      <c r="N49" s="1"/>
      <c r="O49" s="1"/>
    </row>
    <row r="50" spans="1:15" ht="21" customHeight="1">
      <c r="A50" s="51" t="s">
        <v>205</v>
      </c>
      <c r="B50" s="30" t="s">
        <v>96</v>
      </c>
      <c r="C50" s="30" t="s">
        <v>104</v>
      </c>
      <c r="D50" s="45" t="s">
        <v>242</v>
      </c>
      <c r="E50" s="19"/>
      <c r="F50" s="37">
        <f>F51+F52+F53</f>
        <v>699.8</v>
      </c>
      <c r="G50" s="37">
        <f>G51+G52</f>
        <v>699.8</v>
      </c>
      <c r="H50" s="37">
        <f>H51+H52</f>
        <v>699.8</v>
      </c>
      <c r="I50" s="1"/>
      <c r="J50" s="1"/>
      <c r="K50" s="1"/>
      <c r="L50" s="1"/>
      <c r="M50" s="1"/>
      <c r="N50" s="1"/>
      <c r="O50" s="1"/>
    </row>
    <row r="51" spans="1:15" ht="22.5" customHeight="1">
      <c r="A51" s="54" t="s">
        <v>143</v>
      </c>
      <c r="B51" s="30" t="s">
        <v>96</v>
      </c>
      <c r="C51" s="30" t="s">
        <v>104</v>
      </c>
      <c r="D51" s="45" t="s">
        <v>242</v>
      </c>
      <c r="E51" s="31" t="s">
        <v>144</v>
      </c>
      <c r="F51" s="35">
        <v>669.3</v>
      </c>
      <c r="G51" s="35">
        <v>669.3</v>
      </c>
      <c r="H51" s="35">
        <v>669.3</v>
      </c>
      <c r="I51" s="1"/>
      <c r="J51" s="1"/>
      <c r="K51" s="1"/>
      <c r="L51" s="1"/>
      <c r="M51" s="1"/>
      <c r="N51" s="1"/>
      <c r="O51" s="1"/>
    </row>
    <row r="52" spans="1:15" ht="25.5" customHeight="1">
      <c r="A52" s="51" t="s">
        <v>146</v>
      </c>
      <c r="B52" s="30" t="s">
        <v>96</v>
      </c>
      <c r="C52" s="30" t="s">
        <v>104</v>
      </c>
      <c r="D52" s="45" t="s">
        <v>242</v>
      </c>
      <c r="E52" s="31" t="s">
        <v>147</v>
      </c>
      <c r="F52" s="35">
        <v>30.3</v>
      </c>
      <c r="G52" s="35">
        <v>30.5</v>
      </c>
      <c r="H52" s="35">
        <v>30.5</v>
      </c>
      <c r="I52" s="1"/>
      <c r="J52" s="1"/>
      <c r="K52" s="1"/>
      <c r="L52" s="1"/>
      <c r="M52" s="1"/>
      <c r="N52" s="1"/>
      <c r="O52" s="1"/>
    </row>
    <row r="53" spans="1:15" ht="23.25" customHeight="1">
      <c r="A53" s="51" t="s">
        <v>153</v>
      </c>
      <c r="B53" s="30" t="s">
        <v>96</v>
      </c>
      <c r="C53" s="30" t="s">
        <v>104</v>
      </c>
      <c r="D53" s="45" t="s">
        <v>242</v>
      </c>
      <c r="E53" s="31" t="s">
        <v>420</v>
      </c>
      <c r="F53" s="35">
        <v>0.2</v>
      </c>
      <c r="G53" s="35">
        <v>0</v>
      </c>
      <c r="H53" s="35">
        <v>0</v>
      </c>
      <c r="I53" s="1"/>
      <c r="J53" s="1"/>
      <c r="K53" s="1"/>
      <c r="L53" s="1"/>
      <c r="M53" s="1"/>
      <c r="N53" s="1"/>
      <c r="O53" s="1"/>
    </row>
    <row r="54" spans="1:15" ht="33" customHeight="1">
      <c r="A54" s="51" t="s">
        <v>156</v>
      </c>
      <c r="B54" s="30" t="s">
        <v>96</v>
      </c>
      <c r="C54" s="30" t="s">
        <v>104</v>
      </c>
      <c r="D54" s="45" t="s">
        <v>243</v>
      </c>
      <c r="E54" s="31"/>
      <c r="F54" s="35">
        <f>F55+F56</f>
        <v>498.1</v>
      </c>
      <c r="G54" s="35">
        <f>G55+G56</f>
        <v>450.3</v>
      </c>
      <c r="H54" s="35">
        <f>H55+H56</f>
        <v>450.3</v>
      </c>
      <c r="I54" s="1"/>
      <c r="J54" s="1"/>
      <c r="K54" s="1"/>
      <c r="L54" s="1"/>
      <c r="M54" s="1"/>
      <c r="N54" s="1"/>
      <c r="O54" s="1"/>
    </row>
    <row r="55" spans="1:15" ht="21.75" customHeight="1">
      <c r="A55" s="54" t="s">
        <v>143</v>
      </c>
      <c r="B55" s="30" t="s">
        <v>96</v>
      </c>
      <c r="C55" s="30" t="s">
        <v>104</v>
      </c>
      <c r="D55" s="45" t="s">
        <v>243</v>
      </c>
      <c r="E55" s="31" t="s">
        <v>144</v>
      </c>
      <c r="F55" s="35">
        <v>487</v>
      </c>
      <c r="G55" s="35">
        <v>439.2</v>
      </c>
      <c r="H55" s="35">
        <v>439.2</v>
      </c>
      <c r="I55" s="1"/>
      <c r="J55" s="1"/>
      <c r="K55" s="1"/>
      <c r="L55" s="1"/>
      <c r="M55" s="1"/>
      <c r="N55" s="1"/>
      <c r="O55" s="1"/>
    </row>
    <row r="56" spans="1:15" ht="27.75" customHeight="1">
      <c r="A56" s="51" t="s">
        <v>146</v>
      </c>
      <c r="B56" s="30" t="s">
        <v>96</v>
      </c>
      <c r="C56" s="30" t="s">
        <v>104</v>
      </c>
      <c r="D56" s="45" t="s">
        <v>243</v>
      </c>
      <c r="E56" s="31" t="s">
        <v>147</v>
      </c>
      <c r="F56" s="35">
        <v>11.1</v>
      </c>
      <c r="G56" s="35">
        <v>11.1</v>
      </c>
      <c r="H56" s="35">
        <v>11.1</v>
      </c>
      <c r="I56" s="1"/>
      <c r="J56" s="1"/>
      <c r="K56" s="1"/>
      <c r="L56" s="1"/>
      <c r="M56" s="1"/>
      <c r="N56" s="1"/>
      <c r="O56" s="1"/>
    </row>
    <row r="57" spans="1:15" ht="15.75" customHeight="1">
      <c r="A57" s="70" t="s">
        <v>214</v>
      </c>
      <c r="B57" s="28" t="s">
        <v>96</v>
      </c>
      <c r="C57" s="28" t="s">
        <v>121</v>
      </c>
      <c r="D57" s="43"/>
      <c r="E57" s="34"/>
      <c r="F57" s="94">
        <f aca="true" t="shared" si="3" ref="F57:H58">F58</f>
        <v>361</v>
      </c>
      <c r="G57" s="29">
        <f t="shared" si="3"/>
        <v>532</v>
      </c>
      <c r="H57" s="29">
        <f t="shared" si="3"/>
        <v>781.2</v>
      </c>
      <c r="I57" s="1"/>
      <c r="J57" s="1"/>
      <c r="K57" s="1"/>
      <c r="L57" s="1"/>
      <c r="M57" s="1"/>
      <c r="N57" s="1"/>
      <c r="O57" s="1"/>
    </row>
    <row r="58" spans="1:15" ht="15" customHeight="1">
      <c r="A58" s="54" t="s">
        <v>187</v>
      </c>
      <c r="B58" s="30" t="s">
        <v>96</v>
      </c>
      <c r="C58" s="30" t="s">
        <v>121</v>
      </c>
      <c r="D58" s="32" t="s">
        <v>231</v>
      </c>
      <c r="E58" s="34"/>
      <c r="F58" s="89">
        <f t="shared" si="3"/>
        <v>361</v>
      </c>
      <c r="G58" s="37">
        <f t="shared" si="3"/>
        <v>532</v>
      </c>
      <c r="H58" s="37">
        <f t="shared" si="3"/>
        <v>781.2</v>
      </c>
      <c r="I58" s="1"/>
      <c r="J58" s="1"/>
      <c r="K58" s="1"/>
      <c r="L58" s="1"/>
      <c r="M58" s="1"/>
      <c r="N58" s="1"/>
      <c r="O58" s="1"/>
    </row>
    <row r="59" spans="1:15" ht="15.75" customHeight="1">
      <c r="A59" s="54" t="s">
        <v>200</v>
      </c>
      <c r="B59" s="30" t="s">
        <v>96</v>
      </c>
      <c r="C59" s="30" t="s">
        <v>121</v>
      </c>
      <c r="D59" s="32" t="s">
        <v>244</v>
      </c>
      <c r="E59" s="31" t="s">
        <v>201</v>
      </c>
      <c r="F59" s="89">
        <v>361</v>
      </c>
      <c r="G59" s="37">
        <v>532</v>
      </c>
      <c r="H59" s="37">
        <v>781.2</v>
      </c>
      <c r="I59" s="1"/>
      <c r="J59" s="1"/>
      <c r="K59" s="1"/>
      <c r="L59" s="1"/>
      <c r="M59" s="1"/>
      <c r="N59" s="1"/>
      <c r="O59" s="1"/>
    </row>
    <row r="60" spans="1:15" ht="15" customHeight="1">
      <c r="A60" s="38" t="s">
        <v>125</v>
      </c>
      <c r="B60" s="28" t="s">
        <v>96</v>
      </c>
      <c r="C60" s="28" t="s">
        <v>122</v>
      </c>
      <c r="D60" s="32"/>
      <c r="E60" s="31"/>
      <c r="F60" s="95">
        <f>F61+F78+F83</f>
        <v>7929.4</v>
      </c>
      <c r="G60" s="39">
        <f>G61+G78+G83</f>
        <v>7744.299999999999</v>
      </c>
      <c r="H60" s="39">
        <f>H61+H78+H83</f>
        <v>7715</v>
      </c>
      <c r="I60" s="1"/>
      <c r="J60" s="1"/>
      <c r="K60" s="1"/>
      <c r="L60" s="1"/>
      <c r="M60" s="1"/>
      <c r="N60" s="1"/>
      <c r="O60" s="1"/>
    </row>
    <row r="61" spans="1:15" ht="33.75" customHeight="1">
      <c r="A61" s="36" t="s">
        <v>215</v>
      </c>
      <c r="B61" s="30" t="s">
        <v>96</v>
      </c>
      <c r="C61" s="30" t="s">
        <v>122</v>
      </c>
      <c r="D61" s="32" t="s">
        <v>225</v>
      </c>
      <c r="E61" s="31"/>
      <c r="F61" s="96">
        <f aca="true" t="shared" si="4" ref="F61:H62">F62</f>
        <v>6460.6</v>
      </c>
      <c r="G61" s="35">
        <f t="shared" si="4"/>
        <v>6270</v>
      </c>
      <c r="H61" s="35">
        <f t="shared" si="4"/>
        <v>6270</v>
      </c>
      <c r="I61" s="1"/>
      <c r="J61" s="1"/>
      <c r="K61" s="1"/>
      <c r="L61" s="1"/>
      <c r="M61" s="1"/>
      <c r="N61" s="1"/>
      <c r="O61" s="1"/>
    </row>
    <row r="62" spans="1:15" ht="29.25" customHeight="1">
      <c r="A62" s="36" t="s">
        <v>150</v>
      </c>
      <c r="B62" s="30" t="s">
        <v>96</v>
      </c>
      <c r="C62" s="30" t="s">
        <v>122</v>
      </c>
      <c r="D62" s="64" t="s">
        <v>226</v>
      </c>
      <c r="E62" s="31"/>
      <c r="F62" s="96">
        <f t="shared" si="4"/>
        <v>6460.6</v>
      </c>
      <c r="G62" s="35">
        <f t="shared" si="4"/>
        <v>6270</v>
      </c>
      <c r="H62" s="35">
        <f t="shared" si="4"/>
        <v>6270</v>
      </c>
      <c r="I62" s="1"/>
      <c r="J62" s="1"/>
      <c r="K62" s="1"/>
      <c r="L62" s="1"/>
      <c r="M62" s="1"/>
      <c r="N62" s="1"/>
      <c r="O62" s="1"/>
    </row>
    <row r="63" spans="1:15" ht="18.75" customHeight="1">
      <c r="A63" s="36" t="s">
        <v>227</v>
      </c>
      <c r="B63" s="30" t="s">
        <v>96</v>
      </c>
      <c r="C63" s="30" t="s">
        <v>122</v>
      </c>
      <c r="D63" s="64" t="s">
        <v>228</v>
      </c>
      <c r="E63" s="31"/>
      <c r="F63" s="96">
        <f>F64+F68+F70+F72+F76+F74</f>
        <v>6460.6</v>
      </c>
      <c r="G63" s="35">
        <f>G64+G68+G70+G72+G76</f>
        <v>6270</v>
      </c>
      <c r="H63" s="35">
        <f>H64+H68+H70+H72+H76</f>
        <v>6270</v>
      </c>
      <c r="I63" s="1"/>
      <c r="J63" s="1"/>
      <c r="K63" s="1"/>
      <c r="L63" s="1"/>
      <c r="M63" s="1"/>
      <c r="N63" s="1"/>
      <c r="O63" s="1"/>
    </row>
    <row r="64" spans="1:15" ht="26.25" customHeight="1">
      <c r="A64" s="60" t="s">
        <v>151</v>
      </c>
      <c r="B64" s="30" t="s">
        <v>96</v>
      </c>
      <c r="C64" s="30" t="s">
        <v>122</v>
      </c>
      <c r="D64" s="64" t="s">
        <v>245</v>
      </c>
      <c r="E64" s="31"/>
      <c r="F64" s="96">
        <f>F65+F66+F67</f>
        <v>4025.3</v>
      </c>
      <c r="G64" s="35">
        <f>G65+G66+G67</f>
        <v>3925.6</v>
      </c>
      <c r="H64" s="35">
        <f>H65+H66+H67</f>
        <v>3925.6</v>
      </c>
      <c r="I64" s="1"/>
      <c r="J64" s="1"/>
      <c r="K64" s="1"/>
      <c r="L64" s="1"/>
      <c r="M64" s="1"/>
      <c r="N64" s="1"/>
      <c r="O64" s="1"/>
    </row>
    <row r="65" spans="1:15" ht="15" customHeight="1">
      <c r="A65" s="55" t="s">
        <v>152</v>
      </c>
      <c r="B65" s="30" t="s">
        <v>96</v>
      </c>
      <c r="C65" s="30" t="s">
        <v>122</v>
      </c>
      <c r="D65" s="64" t="s">
        <v>245</v>
      </c>
      <c r="E65" s="64">
        <v>110</v>
      </c>
      <c r="F65" s="89">
        <v>2433.6</v>
      </c>
      <c r="G65" s="37">
        <v>2433.6</v>
      </c>
      <c r="H65" s="37">
        <v>2433.6</v>
      </c>
      <c r="I65" s="1"/>
      <c r="J65" s="1"/>
      <c r="K65" s="1"/>
      <c r="L65" s="1"/>
      <c r="M65" s="1"/>
      <c r="N65" s="1"/>
      <c r="O65" s="1"/>
    </row>
    <row r="66" spans="1:15" ht="30" customHeight="1">
      <c r="A66" s="51" t="s">
        <v>146</v>
      </c>
      <c r="B66" s="30" t="s">
        <v>96</v>
      </c>
      <c r="C66" s="64">
        <v>13</v>
      </c>
      <c r="D66" s="64" t="s">
        <v>245</v>
      </c>
      <c r="E66" s="64">
        <v>240</v>
      </c>
      <c r="F66" s="89">
        <v>1541.7</v>
      </c>
      <c r="G66" s="37">
        <v>1442</v>
      </c>
      <c r="H66" s="37">
        <v>1442</v>
      </c>
      <c r="I66" s="1"/>
      <c r="J66" s="1"/>
      <c r="K66" s="1"/>
      <c r="L66" s="1"/>
      <c r="M66" s="1"/>
      <c r="N66" s="1"/>
      <c r="O66" s="1"/>
    </row>
    <row r="67" spans="1:15" ht="14.25" customHeight="1">
      <c r="A67" s="55" t="s">
        <v>153</v>
      </c>
      <c r="B67" s="30" t="s">
        <v>96</v>
      </c>
      <c r="C67" s="64">
        <v>13</v>
      </c>
      <c r="D67" s="64" t="s">
        <v>245</v>
      </c>
      <c r="E67" s="64">
        <v>850</v>
      </c>
      <c r="F67" s="37">
        <v>50</v>
      </c>
      <c r="G67" s="37">
        <v>50</v>
      </c>
      <c r="H67" s="37">
        <v>50</v>
      </c>
      <c r="I67" s="1"/>
      <c r="J67" s="1"/>
      <c r="K67" s="1"/>
      <c r="L67" s="1"/>
      <c r="M67" s="1"/>
      <c r="N67" s="1"/>
      <c r="O67" s="1"/>
    </row>
    <row r="68" spans="1:15" ht="30" customHeight="1">
      <c r="A68" s="51" t="s">
        <v>216</v>
      </c>
      <c r="B68" s="30" t="s">
        <v>96</v>
      </c>
      <c r="C68" s="64">
        <v>13</v>
      </c>
      <c r="D68" s="64" t="s">
        <v>335</v>
      </c>
      <c r="E68" s="64"/>
      <c r="F68" s="37">
        <f>F69</f>
        <v>479.6</v>
      </c>
      <c r="G68" s="37">
        <f>G69</f>
        <v>434.6</v>
      </c>
      <c r="H68" s="37">
        <f>H69</f>
        <v>434.6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51" t="s">
        <v>146</v>
      </c>
      <c r="B69" s="30" t="s">
        <v>96</v>
      </c>
      <c r="C69" s="64">
        <v>13</v>
      </c>
      <c r="D69" s="64" t="s">
        <v>335</v>
      </c>
      <c r="E69" s="64">
        <v>240</v>
      </c>
      <c r="F69" s="37">
        <v>479.6</v>
      </c>
      <c r="G69" s="37">
        <v>434.6</v>
      </c>
      <c r="H69" s="37">
        <v>434.6</v>
      </c>
      <c r="I69" s="1"/>
      <c r="J69" s="1"/>
      <c r="K69" s="1"/>
      <c r="L69" s="1"/>
      <c r="M69" s="1"/>
      <c r="N69" s="1"/>
      <c r="O69" s="1"/>
    </row>
    <row r="70" spans="1:15" ht="26.25" customHeight="1">
      <c r="A70" s="51" t="s">
        <v>149</v>
      </c>
      <c r="B70" s="30" t="s">
        <v>96</v>
      </c>
      <c r="C70" s="64">
        <v>13</v>
      </c>
      <c r="D70" s="64" t="s">
        <v>246</v>
      </c>
      <c r="E70" s="64"/>
      <c r="F70" s="37">
        <f>F71</f>
        <v>167.9</v>
      </c>
      <c r="G70" s="37">
        <f>G71</f>
        <v>167.9</v>
      </c>
      <c r="H70" s="37">
        <f>H71</f>
        <v>167.9</v>
      </c>
      <c r="I70" s="1"/>
      <c r="J70" s="1"/>
      <c r="K70" s="1"/>
      <c r="L70" s="1"/>
      <c r="M70" s="1"/>
      <c r="N70" s="1"/>
      <c r="O70" s="1"/>
    </row>
    <row r="71" spans="1:15" ht="30.75" customHeight="1">
      <c r="A71" s="51" t="s">
        <v>146</v>
      </c>
      <c r="B71" s="30" t="s">
        <v>96</v>
      </c>
      <c r="C71" s="64">
        <v>13</v>
      </c>
      <c r="D71" s="64" t="s">
        <v>230</v>
      </c>
      <c r="E71" s="64">
        <v>240</v>
      </c>
      <c r="F71" s="37">
        <v>167.9</v>
      </c>
      <c r="G71" s="37">
        <v>167.9</v>
      </c>
      <c r="H71" s="37">
        <v>167.9</v>
      </c>
      <c r="I71" s="1"/>
      <c r="J71" s="1"/>
      <c r="K71" s="1"/>
      <c r="L71" s="1"/>
      <c r="M71" s="1"/>
      <c r="N71" s="1"/>
      <c r="O71" s="1"/>
    </row>
    <row r="72" spans="1:15" ht="36.75" customHeight="1">
      <c r="A72" s="51" t="s">
        <v>213</v>
      </c>
      <c r="B72" s="30" t="s">
        <v>96</v>
      </c>
      <c r="C72" s="64">
        <v>13</v>
      </c>
      <c r="D72" s="64" t="s">
        <v>247</v>
      </c>
      <c r="E72" s="64"/>
      <c r="F72" s="37">
        <f>F73</f>
        <v>3.5</v>
      </c>
      <c r="G72" s="37">
        <f>G73</f>
        <v>3.5</v>
      </c>
      <c r="H72" s="37">
        <f>H73</f>
        <v>3.5</v>
      </c>
      <c r="I72" s="1"/>
      <c r="J72" s="1"/>
      <c r="K72" s="1"/>
      <c r="L72" s="1"/>
      <c r="M72" s="1"/>
      <c r="N72" s="1"/>
      <c r="O72" s="1"/>
    </row>
    <row r="73" spans="1:15" ht="30.75" customHeight="1">
      <c r="A73" s="51" t="s">
        <v>146</v>
      </c>
      <c r="B73" s="30" t="s">
        <v>96</v>
      </c>
      <c r="C73" s="64">
        <v>13</v>
      </c>
      <c r="D73" s="64" t="s">
        <v>247</v>
      </c>
      <c r="E73" s="64">
        <v>240</v>
      </c>
      <c r="F73" s="37">
        <v>3.5</v>
      </c>
      <c r="G73" s="37">
        <v>3.5</v>
      </c>
      <c r="H73" s="37">
        <v>3.5</v>
      </c>
      <c r="I73" s="1"/>
      <c r="J73" s="1"/>
      <c r="K73" s="1"/>
      <c r="L73" s="1"/>
      <c r="M73" s="1"/>
      <c r="N73" s="1"/>
      <c r="O73" s="1"/>
    </row>
    <row r="74" spans="1:15" ht="47.25" customHeight="1">
      <c r="A74" s="51" t="s">
        <v>407</v>
      </c>
      <c r="B74" s="30" t="s">
        <v>96</v>
      </c>
      <c r="C74" s="64">
        <v>13</v>
      </c>
      <c r="D74" s="64" t="s">
        <v>421</v>
      </c>
      <c r="E74" s="64"/>
      <c r="F74" s="37">
        <f>F75</f>
        <v>45.9</v>
      </c>
      <c r="G74" s="37">
        <f>G75</f>
        <v>0</v>
      </c>
      <c r="H74" s="37">
        <f>H75</f>
        <v>0</v>
      </c>
      <c r="I74" s="1"/>
      <c r="J74" s="1"/>
      <c r="K74" s="1"/>
      <c r="L74" s="1"/>
      <c r="M74" s="1"/>
      <c r="N74" s="1"/>
      <c r="O74" s="1"/>
    </row>
    <row r="75" spans="1:15" ht="20.25" customHeight="1">
      <c r="A75" s="55" t="s">
        <v>152</v>
      </c>
      <c r="B75" s="30" t="s">
        <v>96</v>
      </c>
      <c r="C75" s="64">
        <v>13</v>
      </c>
      <c r="D75" s="64" t="s">
        <v>421</v>
      </c>
      <c r="E75" s="64">
        <v>110</v>
      </c>
      <c r="F75" s="37">
        <v>45.9</v>
      </c>
      <c r="G75" s="37">
        <v>0</v>
      </c>
      <c r="H75" s="37">
        <v>0</v>
      </c>
      <c r="I75" s="1"/>
      <c r="J75" s="1"/>
      <c r="K75" s="1"/>
      <c r="L75" s="1"/>
      <c r="M75" s="1"/>
      <c r="N75" s="1"/>
      <c r="O75" s="1"/>
    </row>
    <row r="76" spans="1:15" ht="31.5" customHeight="1">
      <c r="A76" s="71" t="s">
        <v>217</v>
      </c>
      <c r="B76" s="30" t="s">
        <v>96</v>
      </c>
      <c r="C76" s="64">
        <v>13</v>
      </c>
      <c r="D76" s="64" t="s">
        <v>248</v>
      </c>
      <c r="E76" s="31"/>
      <c r="F76" s="35">
        <f>F77</f>
        <v>1738.4</v>
      </c>
      <c r="G76" s="35">
        <f>G77</f>
        <v>1738.4</v>
      </c>
      <c r="H76" s="35">
        <f>H77</f>
        <v>1738.4</v>
      </c>
      <c r="I76" s="1"/>
      <c r="J76" s="1"/>
      <c r="K76" s="1"/>
      <c r="L76" s="1"/>
      <c r="M76" s="1"/>
      <c r="N76" s="1"/>
      <c r="O76" s="1"/>
    </row>
    <row r="77" spans="1:15" ht="24" customHeight="1">
      <c r="A77" s="51" t="s">
        <v>146</v>
      </c>
      <c r="B77" s="30" t="s">
        <v>96</v>
      </c>
      <c r="C77" s="64">
        <v>13</v>
      </c>
      <c r="D77" s="64" t="s">
        <v>249</v>
      </c>
      <c r="E77" s="64">
        <v>240</v>
      </c>
      <c r="F77" s="35">
        <v>1738.4</v>
      </c>
      <c r="G77" s="35">
        <v>1738.4</v>
      </c>
      <c r="H77" s="35">
        <v>1738.4</v>
      </c>
      <c r="I77" s="1"/>
      <c r="J77" s="1"/>
      <c r="K77" s="1"/>
      <c r="L77" s="1"/>
      <c r="M77" s="1"/>
      <c r="N77" s="1"/>
      <c r="O77" s="1"/>
    </row>
    <row r="78" spans="1:15" ht="27" customHeight="1">
      <c r="A78" s="54" t="s">
        <v>185</v>
      </c>
      <c r="B78" s="30" t="s">
        <v>96</v>
      </c>
      <c r="C78" s="64">
        <v>13</v>
      </c>
      <c r="D78" s="64" t="s">
        <v>232</v>
      </c>
      <c r="E78" s="64"/>
      <c r="F78" s="35">
        <f>F79</f>
        <v>299.4</v>
      </c>
      <c r="G78" s="35">
        <f aca="true" t="shared" si="5" ref="G78:H81">G79</f>
        <v>299.4</v>
      </c>
      <c r="H78" s="35">
        <f t="shared" si="5"/>
        <v>299.4</v>
      </c>
      <c r="I78" s="1"/>
      <c r="J78" s="1"/>
      <c r="K78" s="1"/>
      <c r="L78" s="1"/>
      <c r="M78" s="1"/>
      <c r="N78" s="1"/>
      <c r="O78" s="1"/>
    </row>
    <row r="79" spans="1:15" ht="27.75" customHeight="1">
      <c r="A79" s="27" t="s">
        <v>69</v>
      </c>
      <c r="B79" s="30" t="s">
        <v>96</v>
      </c>
      <c r="C79" s="64">
        <v>13</v>
      </c>
      <c r="D79" s="64" t="s">
        <v>252</v>
      </c>
      <c r="E79" s="64"/>
      <c r="F79" s="35">
        <f>F80</f>
        <v>299.4</v>
      </c>
      <c r="G79" s="35">
        <f t="shared" si="5"/>
        <v>299.4</v>
      </c>
      <c r="H79" s="35">
        <f t="shared" si="5"/>
        <v>299.4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27" t="s">
        <v>251</v>
      </c>
      <c r="B80" s="30" t="s">
        <v>96</v>
      </c>
      <c r="C80" s="64">
        <v>13</v>
      </c>
      <c r="D80" s="64" t="s">
        <v>250</v>
      </c>
      <c r="E80" s="64"/>
      <c r="F80" s="35">
        <f>F81</f>
        <v>299.4</v>
      </c>
      <c r="G80" s="35">
        <f t="shared" si="5"/>
        <v>299.4</v>
      </c>
      <c r="H80" s="35">
        <f t="shared" si="5"/>
        <v>299.4</v>
      </c>
      <c r="I80" s="1"/>
      <c r="J80" s="1"/>
      <c r="K80" s="1"/>
      <c r="L80" s="1"/>
      <c r="M80" s="1"/>
      <c r="N80" s="1"/>
      <c r="O80" s="1"/>
    </row>
    <row r="81" spans="1:15" ht="28.5" customHeight="1">
      <c r="A81" s="51" t="s">
        <v>149</v>
      </c>
      <c r="B81" s="30" t="s">
        <v>96</v>
      </c>
      <c r="C81" s="64">
        <v>13</v>
      </c>
      <c r="D81" s="64" t="s">
        <v>19</v>
      </c>
      <c r="E81" s="64"/>
      <c r="F81" s="35">
        <f>F82</f>
        <v>299.4</v>
      </c>
      <c r="G81" s="35">
        <f t="shared" si="5"/>
        <v>299.4</v>
      </c>
      <c r="H81" s="35">
        <f t="shared" si="5"/>
        <v>299.4</v>
      </c>
      <c r="I81" s="1"/>
      <c r="J81" s="1"/>
      <c r="K81" s="1"/>
      <c r="L81" s="1"/>
      <c r="M81" s="1"/>
      <c r="N81" s="1"/>
      <c r="O81" s="1"/>
    </row>
    <row r="82" spans="1:15" ht="15.75" customHeight="1">
      <c r="A82" s="51" t="s">
        <v>137</v>
      </c>
      <c r="B82" s="30" t="s">
        <v>96</v>
      </c>
      <c r="C82" s="64">
        <v>13</v>
      </c>
      <c r="D82" s="64" t="s">
        <v>19</v>
      </c>
      <c r="E82" s="31" t="s">
        <v>113</v>
      </c>
      <c r="F82" s="35">
        <v>299.4</v>
      </c>
      <c r="G82" s="35">
        <v>299.4</v>
      </c>
      <c r="H82" s="35">
        <v>299.4</v>
      </c>
      <c r="I82" s="1"/>
      <c r="J82" s="1"/>
      <c r="K82" s="1"/>
      <c r="L82" s="1"/>
      <c r="M82" s="1"/>
      <c r="N82" s="1"/>
      <c r="O82" s="1"/>
    </row>
    <row r="83" spans="1:15" ht="15.75" customHeight="1">
      <c r="A83" s="33" t="s">
        <v>187</v>
      </c>
      <c r="B83" s="30" t="s">
        <v>96</v>
      </c>
      <c r="C83" s="64">
        <v>13</v>
      </c>
      <c r="D83" s="64" t="s">
        <v>231</v>
      </c>
      <c r="E83" s="64"/>
      <c r="F83" s="37">
        <f aca="true" t="shared" si="6" ref="F83:H84">F84</f>
        <v>1169.4</v>
      </c>
      <c r="G83" s="37">
        <f t="shared" si="6"/>
        <v>1174.8999999999999</v>
      </c>
      <c r="H83" s="37">
        <f t="shared" si="6"/>
        <v>1145.6</v>
      </c>
      <c r="I83" s="1"/>
      <c r="J83" s="1"/>
      <c r="K83" s="1"/>
      <c r="L83" s="1"/>
      <c r="M83" s="1"/>
      <c r="N83" s="1"/>
      <c r="O83" s="1"/>
    </row>
    <row r="84" spans="1:15" ht="22.5" customHeight="1">
      <c r="A84" s="51" t="s">
        <v>392</v>
      </c>
      <c r="B84" s="30" t="s">
        <v>96</v>
      </c>
      <c r="C84" s="64">
        <v>13</v>
      </c>
      <c r="D84" s="64" t="s">
        <v>390</v>
      </c>
      <c r="E84" s="64"/>
      <c r="F84" s="37">
        <f t="shared" si="6"/>
        <v>1169.4</v>
      </c>
      <c r="G84" s="37">
        <f t="shared" si="6"/>
        <v>1174.8999999999999</v>
      </c>
      <c r="H84" s="37">
        <f t="shared" si="6"/>
        <v>1145.6</v>
      </c>
      <c r="I84" s="1"/>
      <c r="J84" s="1"/>
      <c r="K84" s="1"/>
      <c r="L84" s="1"/>
      <c r="M84" s="1"/>
      <c r="N84" s="1"/>
      <c r="O84" s="1"/>
    </row>
    <row r="85" spans="1:15" ht="30.75" customHeight="1">
      <c r="A85" s="51" t="s">
        <v>389</v>
      </c>
      <c r="B85" s="30" t="s">
        <v>96</v>
      </c>
      <c r="C85" s="64">
        <v>13</v>
      </c>
      <c r="D85" s="64" t="s">
        <v>391</v>
      </c>
      <c r="E85" s="64"/>
      <c r="F85" s="37">
        <f>F86+F87</f>
        <v>1169.4</v>
      </c>
      <c r="G85" s="37">
        <f>G86+G87</f>
        <v>1174.8999999999999</v>
      </c>
      <c r="H85" s="37">
        <f>H86+H87</f>
        <v>1145.6</v>
      </c>
      <c r="I85" s="1"/>
      <c r="J85" s="1"/>
      <c r="K85" s="1"/>
      <c r="L85" s="1"/>
      <c r="M85" s="1"/>
      <c r="N85" s="1"/>
      <c r="O85" s="1"/>
    </row>
    <row r="86" spans="1:15" ht="16.5" customHeight="1">
      <c r="A86" s="51" t="s">
        <v>143</v>
      </c>
      <c r="B86" s="30" t="s">
        <v>96</v>
      </c>
      <c r="C86" s="64">
        <v>13</v>
      </c>
      <c r="D86" s="64" t="s">
        <v>391</v>
      </c>
      <c r="E86" s="64">
        <v>120</v>
      </c>
      <c r="F86" s="37">
        <v>972.1</v>
      </c>
      <c r="G86" s="35">
        <v>1086.6</v>
      </c>
      <c r="H86" s="35">
        <v>1086.6</v>
      </c>
      <c r="I86" s="1"/>
      <c r="J86" s="1"/>
      <c r="K86" s="1"/>
      <c r="L86" s="1"/>
      <c r="M86" s="1"/>
      <c r="N86" s="1"/>
      <c r="O86" s="1"/>
    </row>
    <row r="87" spans="1:15" ht="28.5" customHeight="1">
      <c r="A87" s="51" t="s">
        <v>146</v>
      </c>
      <c r="B87" s="30" t="s">
        <v>96</v>
      </c>
      <c r="C87" s="64">
        <v>13</v>
      </c>
      <c r="D87" s="64" t="s">
        <v>391</v>
      </c>
      <c r="E87" s="64">
        <v>240</v>
      </c>
      <c r="F87" s="37">
        <v>197.3</v>
      </c>
      <c r="G87" s="35">
        <v>88.3</v>
      </c>
      <c r="H87" s="35">
        <v>59</v>
      </c>
      <c r="I87" s="1"/>
      <c r="J87" s="1"/>
      <c r="K87" s="1"/>
      <c r="L87" s="1"/>
      <c r="M87" s="1"/>
      <c r="N87" s="1"/>
      <c r="O87" s="1"/>
    </row>
    <row r="88" spans="1:15" ht="12.75" customHeight="1">
      <c r="A88" s="51"/>
      <c r="B88" s="30"/>
      <c r="C88" s="64"/>
      <c r="D88" s="64"/>
      <c r="E88" s="31"/>
      <c r="F88" s="35"/>
      <c r="G88" s="37"/>
      <c r="H88" s="35"/>
      <c r="I88" s="1"/>
      <c r="J88" s="1"/>
      <c r="K88" s="1"/>
      <c r="L88" s="1"/>
      <c r="M88" s="1"/>
      <c r="N88" s="1"/>
      <c r="O88" s="1"/>
    </row>
    <row r="89" spans="1:8" s="5" customFormat="1" ht="15.75" customHeight="1">
      <c r="A89" s="38" t="s">
        <v>128</v>
      </c>
      <c r="B89" s="34" t="s">
        <v>97</v>
      </c>
      <c r="C89" s="13"/>
      <c r="D89" s="13"/>
      <c r="E89" s="13"/>
      <c r="F89" s="29">
        <f aca="true" t="shared" si="7" ref="F89:H94">F90</f>
        <v>231.8</v>
      </c>
      <c r="G89" s="29">
        <f t="shared" si="7"/>
        <v>234.3</v>
      </c>
      <c r="H89" s="29">
        <f t="shared" si="7"/>
        <v>242.9</v>
      </c>
    </row>
    <row r="90" spans="1:8" s="5" customFormat="1" ht="15" customHeight="1">
      <c r="A90" s="38" t="s">
        <v>135</v>
      </c>
      <c r="B90" s="34" t="s">
        <v>97</v>
      </c>
      <c r="C90" s="34" t="s">
        <v>98</v>
      </c>
      <c r="D90" s="13"/>
      <c r="E90" s="13"/>
      <c r="F90" s="29">
        <f t="shared" si="7"/>
        <v>231.8</v>
      </c>
      <c r="G90" s="29">
        <f t="shared" si="7"/>
        <v>234.3</v>
      </c>
      <c r="H90" s="29">
        <f t="shared" si="7"/>
        <v>242.9</v>
      </c>
    </row>
    <row r="91" spans="1:8" s="5" customFormat="1" ht="25.5" customHeight="1">
      <c r="A91" s="54" t="s">
        <v>185</v>
      </c>
      <c r="B91" s="30" t="s">
        <v>97</v>
      </c>
      <c r="C91" s="30" t="s">
        <v>98</v>
      </c>
      <c r="D91" s="30" t="s">
        <v>232</v>
      </c>
      <c r="E91" s="13"/>
      <c r="F91" s="35">
        <f t="shared" si="7"/>
        <v>231.8</v>
      </c>
      <c r="G91" s="35">
        <f t="shared" si="7"/>
        <v>234.3</v>
      </c>
      <c r="H91" s="35">
        <f t="shared" si="7"/>
        <v>242.9</v>
      </c>
    </row>
    <row r="92" spans="1:8" s="5" customFormat="1" ht="26.25" customHeight="1">
      <c r="A92" s="27" t="s">
        <v>71</v>
      </c>
      <c r="B92" s="30" t="s">
        <v>97</v>
      </c>
      <c r="C92" s="30" t="s">
        <v>98</v>
      </c>
      <c r="D92" s="30" t="s">
        <v>252</v>
      </c>
      <c r="E92" s="13"/>
      <c r="F92" s="35">
        <f t="shared" si="7"/>
        <v>231.8</v>
      </c>
      <c r="G92" s="35">
        <f t="shared" si="7"/>
        <v>234.3</v>
      </c>
      <c r="H92" s="35">
        <f t="shared" si="7"/>
        <v>242.9</v>
      </c>
    </row>
    <row r="93" spans="1:8" s="5" customFormat="1" ht="30" customHeight="1">
      <c r="A93" s="27" t="s">
        <v>251</v>
      </c>
      <c r="B93" s="30" t="s">
        <v>97</v>
      </c>
      <c r="C93" s="30" t="s">
        <v>98</v>
      </c>
      <c r="D93" s="30" t="s">
        <v>250</v>
      </c>
      <c r="E93" s="13"/>
      <c r="F93" s="35">
        <f t="shared" si="7"/>
        <v>231.8</v>
      </c>
      <c r="G93" s="35">
        <f t="shared" si="7"/>
        <v>234.3</v>
      </c>
      <c r="H93" s="35">
        <f t="shared" si="7"/>
        <v>242.9</v>
      </c>
    </row>
    <row r="94" spans="1:8" s="5" customFormat="1" ht="25.5" customHeight="1">
      <c r="A94" s="54" t="s">
        <v>136</v>
      </c>
      <c r="B94" s="30" t="s">
        <v>97</v>
      </c>
      <c r="C94" s="30" t="s">
        <v>98</v>
      </c>
      <c r="D94" s="30" t="s">
        <v>253</v>
      </c>
      <c r="E94" s="31"/>
      <c r="F94" s="35">
        <f t="shared" si="7"/>
        <v>231.8</v>
      </c>
      <c r="G94" s="35">
        <f t="shared" si="7"/>
        <v>234.3</v>
      </c>
      <c r="H94" s="35">
        <f t="shared" si="7"/>
        <v>242.9</v>
      </c>
    </row>
    <row r="95" spans="1:8" s="5" customFormat="1" ht="15.75" customHeight="1">
      <c r="A95" s="54" t="s">
        <v>137</v>
      </c>
      <c r="B95" s="30" t="s">
        <v>97</v>
      </c>
      <c r="C95" s="30" t="s">
        <v>98</v>
      </c>
      <c r="D95" s="30" t="s">
        <v>253</v>
      </c>
      <c r="E95" s="31" t="s">
        <v>113</v>
      </c>
      <c r="F95" s="35">
        <v>231.8</v>
      </c>
      <c r="G95" s="35">
        <v>234.3</v>
      </c>
      <c r="H95" s="35">
        <v>242.9</v>
      </c>
    </row>
    <row r="96" spans="1:8" s="5" customFormat="1" ht="14.25" customHeight="1">
      <c r="A96" s="54"/>
      <c r="B96" s="13"/>
      <c r="C96" s="13"/>
      <c r="D96" s="13"/>
      <c r="E96" s="13"/>
      <c r="F96" s="23"/>
      <c r="G96" s="23"/>
      <c r="H96" s="23"/>
    </row>
    <row r="97" spans="1:8" s="4" customFormat="1" ht="17.25" customHeight="1">
      <c r="A97" s="18" t="s">
        <v>20</v>
      </c>
      <c r="B97" s="19" t="s">
        <v>98</v>
      </c>
      <c r="C97" s="19"/>
      <c r="D97" s="19"/>
      <c r="E97" s="19"/>
      <c r="F97" s="26">
        <f>F99</f>
        <v>1188</v>
      </c>
      <c r="G97" s="26">
        <f>G99</f>
        <v>1188</v>
      </c>
      <c r="H97" s="26">
        <f>H99</f>
        <v>1188</v>
      </c>
    </row>
    <row r="98" spans="1:15" ht="15" customHeight="1">
      <c r="A98" s="21" t="s">
        <v>21</v>
      </c>
      <c r="B98" s="22"/>
      <c r="C98" s="22"/>
      <c r="D98" s="22"/>
      <c r="F98" s="23"/>
      <c r="G98" s="23"/>
      <c r="I98" s="1"/>
      <c r="J98" s="1"/>
      <c r="K98" s="1"/>
      <c r="L98" s="1"/>
      <c r="M98" s="1"/>
      <c r="N98" s="1"/>
      <c r="O98" s="1"/>
    </row>
    <row r="99" spans="1:15" ht="18" customHeight="1">
      <c r="A99" s="21" t="s">
        <v>116</v>
      </c>
      <c r="B99" s="25" t="str">
        <f>B$97</f>
        <v>03</v>
      </c>
      <c r="C99" s="19" t="s">
        <v>102</v>
      </c>
      <c r="D99" s="19"/>
      <c r="E99" s="19"/>
      <c r="F99" s="26">
        <f>F100+F106+F110</f>
        <v>1188</v>
      </c>
      <c r="G99" s="26">
        <f>G100+G106+G110</f>
        <v>1188</v>
      </c>
      <c r="H99" s="26">
        <f>H100+H106+H110</f>
        <v>1188</v>
      </c>
      <c r="I99" s="1"/>
      <c r="J99" s="1"/>
      <c r="K99" s="1"/>
      <c r="L99" s="1"/>
      <c r="M99" s="1"/>
      <c r="N99" s="1"/>
      <c r="O99" s="1"/>
    </row>
    <row r="100" spans="1:22" s="3" customFormat="1" ht="30.75" customHeight="1">
      <c r="A100" s="36" t="s">
        <v>215</v>
      </c>
      <c r="B100" s="42" t="str">
        <f>B$97</f>
        <v>03</v>
      </c>
      <c r="C100" s="31" t="s">
        <v>102</v>
      </c>
      <c r="D100" s="30" t="s">
        <v>225</v>
      </c>
      <c r="E100" s="31"/>
      <c r="F100" s="37">
        <f>F101</f>
        <v>1145.6</v>
      </c>
      <c r="G100" s="37">
        <f>G101</f>
        <v>1145.6</v>
      </c>
      <c r="H100" s="37">
        <f>H101</f>
        <v>1145.6</v>
      </c>
      <c r="I100" s="6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25.5" customHeight="1">
      <c r="A101" s="36" t="s">
        <v>150</v>
      </c>
      <c r="B101" s="30" t="s">
        <v>98</v>
      </c>
      <c r="C101" s="30" t="s">
        <v>102</v>
      </c>
      <c r="D101" s="30" t="s">
        <v>226</v>
      </c>
      <c r="E101" s="31"/>
      <c r="F101" s="37">
        <f>F103</f>
        <v>1145.6</v>
      </c>
      <c r="G101" s="37">
        <f>G103</f>
        <v>1145.6</v>
      </c>
      <c r="H101" s="37">
        <f>H103</f>
        <v>1145.6</v>
      </c>
      <c r="I101" s="6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0.25" customHeight="1">
      <c r="A102" s="36" t="s">
        <v>227</v>
      </c>
      <c r="B102" s="30" t="s">
        <v>98</v>
      </c>
      <c r="C102" s="30" t="str">
        <f>C100</f>
        <v>09</v>
      </c>
      <c r="D102" s="30" t="s">
        <v>228</v>
      </c>
      <c r="E102" s="31"/>
      <c r="F102" s="37">
        <f>F103</f>
        <v>1145.6</v>
      </c>
      <c r="G102" s="37">
        <f>G103</f>
        <v>1145.6</v>
      </c>
      <c r="H102" s="37">
        <f>H103</f>
        <v>1145.6</v>
      </c>
      <c r="I102" s="6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26.25" customHeight="1">
      <c r="A103" s="60" t="s">
        <v>151</v>
      </c>
      <c r="B103" s="30" t="s">
        <v>98</v>
      </c>
      <c r="C103" s="30" t="str">
        <f>C100</f>
        <v>09</v>
      </c>
      <c r="D103" s="30" t="s">
        <v>245</v>
      </c>
      <c r="E103" s="31"/>
      <c r="F103" s="37">
        <f>F104+F105</f>
        <v>1145.6</v>
      </c>
      <c r="G103" s="37">
        <f>G104+G105</f>
        <v>1145.6</v>
      </c>
      <c r="H103" s="37">
        <f>H104+H105</f>
        <v>1145.6</v>
      </c>
      <c r="I103" s="6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13.5" customHeight="1">
      <c r="A104" s="55" t="s">
        <v>152</v>
      </c>
      <c r="B104" s="30" t="s">
        <v>98</v>
      </c>
      <c r="C104" s="30" t="s">
        <v>102</v>
      </c>
      <c r="D104" s="30" t="s">
        <v>245</v>
      </c>
      <c r="E104" s="31" t="s">
        <v>154</v>
      </c>
      <c r="F104" s="37">
        <v>1058.3</v>
      </c>
      <c r="G104" s="37">
        <v>1058.3</v>
      </c>
      <c r="H104" s="37">
        <v>1058.3</v>
      </c>
      <c r="I104" s="6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28.5" customHeight="1">
      <c r="A105" s="51" t="s">
        <v>146</v>
      </c>
      <c r="B105" s="30" t="s">
        <v>98</v>
      </c>
      <c r="C105" s="30" t="s">
        <v>102</v>
      </c>
      <c r="D105" s="30" t="s">
        <v>245</v>
      </c>
      <c r="E105" s="31" t="s">
        <v>147</v>
      </c>
      <c r="F105" s="35">
        <v>87.3</v>
      </c>
      <c r="G105" s="35">
        <v>87.3</v>
      </c>
      <c r="H105" s="35">
        <v>87.3</v>
      </c>
      <c r="I105" s="6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46.5" customHeight="1">
      <c r="A106" s="51" t="s">
        <v>414</v>
      </c>
      <c r="B106" s="30" t="s">
        <v>98</v>
      </c>
      <c r="C106" s="30" t="s">
        <v>102</v>
      </c>
      <c r="D106" s="30" t="s">
        <v>364</v>
      </c>
      <c r="E106" s="31"/>
      <c r="F106" s="35">
        <f aca="true" t="shared" si="8" ref="F106:H108">F107</f>
        <v>37.4</v>
      </c>
      <c r="G106" s="35">
        <f t="shared" si="8"/>
        <v>37.4</v>
      </c>
      <c r="H106" s="35">
        <f t="shared" si="8"/>
        <v>37.4</v>
      </c>
      <c r="I106" s="6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28.5" customHeight="1">
      <c r="A107" s="51" t="s">
        <v>362</v>
      </c>
      <c r="B107" s="30" t="s">
        <v>98</v>
      </c>
      <c r="C107" s="30" t="s">
        <v>102</v>
      </c>
      <c r="D107" s="30" t="s">
        <v>365</v>
      </c>
      <c r="E107" s="31"/>
      <c r="F107" s="35">
        <f t="shared" si="8"/>
        <v>37.4</v>
      </c>
      <c r="G107" s="35">
        <f t="shared" si="8"/>
        <v>37.4</v>
      </c>
      <c r="H107" s="35">
        <f t="shared" si="8"/>
        <v>37.4</v>
      </c>
      <c r="I107" s="6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23.25" customHeight="1">
      <c r="A108" s="51" t="s">
        <v>363</v>
      </c>
      <c r="B108" s="30" t="s">
        <v>98</v>
      </c>
      <c r="C108" s="30" t="s">
        <v>102</v>
      </c>
      <c r="D108" s="30" t="s">
        <v>366</v>
      </c>
      <c r="E108" s="31"/>
      <c r="F108" s="35">
        <f t="shared" si="8"/>
        <v>37.4</v>
      </c>
      <c r="G108" s="35">
        <f t="shared" si="8"/>
        <v>37.4</v>
      </c>
      <c r="H108" s="35">
        <f t="shared" si="8"/>
        <v>37.4</v>
      </c>
      <c r="I108" s="6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28.5" customHeight="1">
      <c r="A109" s="51" t="s">
        <v>146</v>
      </c>
      <c r="B109" s="30" t="s">
        <v>98</v>
      </c>
      <c r="C109" s="30" t="s">
        <v>102</v>
      </c>
      <c r="D109" s="30" t="s">
        <v>366</v>
      </c>
      <c r="E109" s="31" t="s">
        <v>147</v>
      </c>
      <c r="F109" s="35">
        <v>37.4</v>
      </c>
      <c r="G109" s="35">
        <v>37.4</v>
      </c>
      <c r="H109" s="35">
        <v>37.4</v>
      </c>
      <c r="I109" s="6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30" customHeight="1">
      <c r="A110" s="54" t="s">
        <v>399</v>
      </c>
      <c r="B110" s="30" t="s">
        <v>98</v>
      </c>
      <c r="C110" s="30" t="s">
        <v>102</v>
      </c>
      <c r="D110" s="30" t="s">
        <v>393</v>
      </c>
      <c r="E110" s="31"/>
      <c r="F110" s="35">
        <f aca="true" t="shared" si="9" ref="F110:H113">F111</f>
        <v>5</v>
      </c>
      <c r="G110" s="35">
        <f t="shared" si="9"/>
        <v>5</v>
      </c>
      <c r="H110" s="35">
        <f t="shared" si="9"/>
        <v>5</v>
      </c>
      <c r="I110" s="6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34.5" customHeight="1">
      <c r="A111" s="54" t="s">
        <v>397</v>
      </c>
      <c r="B111" s="30" t="s">
        <v>98</v>
      </c>
      <c r="C111" s="30" t="s">
        <v>102</v>
      </c>
      <c r="D111" s="30" t="s">
        <v>394</v>
      </c>
      <c r="E111" s="31"/>
      <c r="F111" s="35">
        <f t="shared" si="9"/>
        <v>5</v>
      </c>
      <c r="G111" s="35">
        <f t="shared" si="9"/>
        <v>5</v>
      </c>
      <c r="H111" s="35">
        <f t="shared" si="9"/>
        <v>5</v>
      </c>
      <c r="I111" s="6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3" customFormat="1" ht="43.5" customHeight="1">
      <c r="A112" s="54" t="s">
        <v>398</v>
      </c>
      <c r="B112" s="30" t="s">
        <v>98</v>
      </c>
      <c r="C112" s="30" t="s">
        <v>102</v>
      </c>
      <c r="D112" s="30" t="s">
        <v>395</v>
      </c>
      <c r="E112" s="31"/>
      <c r="F112" s="35">
        <f t="shared" si="9"/>
        <v>5</v>
      </c>
      <c r="G112" s="35">
        <f t="shared" si="9"/>
        <v>5</v>
      </c>
      <c r="H112" s="35">
        <f t="shared" si="9"/>
        <v>5</v>
      </c>
      <c r="I112" s="66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3" customFormat="1" ht="28.5" customHeight="1">
      <c r="A113" s="54" t="s">
        <v>400</v>
      </c>
      <c r="B113" s="30" t="s">
        <v>98</v>
      </c>
      <c r="C113" s="30" t="s">
        <v>102</v>
      </c>
      <c r="D113" s="30" t="s">
        <v>396</v>
      </c>
      <c r="E113" s="31"/>
      <c r="F113" s="35">
        <f t="shared" si="9"/>
        <v>5</v>
      </c>
      <c r="G113" s="35">
        <f t="shared" si="9"/>
        <v>5</v>
      </c>
      <c r="H113" s="35">
        <f t="shared" si="9"/>
        <v>5</v>
      </c>
      <c r="I113" s="66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3" customFormat="1" ht="28.5" customHeight="1">
      <c r="A114" s="51" t="s">
        <v>146</v>
      </c>
      <c r="B114" s="30" t="s">
        <v>98</v>
      </c>
      <c r="C114" s="30" t="s">
        <v>102</v>
      </c>
      <c r="D114" s="30" t="s">
        <v>396</v>
      </c>
      <c r="E114" s="31" t="s">
        <v>147</v>
      </c>
      <c r="F114" s="35">
        <v>5</v>
      </c>
      <c r="G114" s="35">
        <v>5</v>
      </c>
      <c r="H114" s="35">
        <v>5</v>
      </c>
      <c r="I114" s="66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6:15" ht="16.5" customHeight="1">
      <c r="F115" s="23"/>
      <c r="G115" s="23"/>
      <c r="I115" s="1"/>
      <c r="J115" s="1"/>
      <c r="K115" s="1"/>
      <c r="L115" s="1"/>
      <c r="M115" s="1"/>
      <c r="N115" s="1"/>
      <c r="O115" s="1"/>
    </row>
    <row r="116" spans="1:8" s="4" customFormat="1" ht="17.25" customHeight="1">
      <c r="A116" s="18" t="s">
        <v>108</v>
      </c>
      <c r="B116" s="19" t="s">
        <v>105</v>
      </c>
      <c r="C116" s="19"/>
      <c r="D116" s="19"/>
      <c r="E116" s="19"/>
      <c r="F116" s="26">
        <f>F123+F133+F117</f>
        <v>19315.2</v>
      </c>
      <c r="G116" s="26">
        <f>G123+G133+G117</f>
        <v>3994.3</v>
      </c>
      <c r="H116" s="26">
        <f>H123+H133+H117</f>
        <v>4024.5</v>
      </c>
    </row>
    <row r="117" spans="1:8" s="4" customFormat="1" ht="17.25" customHeight="1">
      <c r="A117" s="21" t="s">
        <v>22</v>
      </c>
      <c r="B117" s="19" t="s">
        <v>105</v>
      </c>
      <c r="C117" s="19" t="s">
        <v>99</v>
      </c>
      <c r="D117" s="19"/>
      <c r="E117" s="19"/>
      <c r="F117" s="26">
        <f>F118</f>
        <v>120.4</v>
      </c>
      <c r="G117" s="26">
        <f aca="true" t="shared" si="10" ref="G117:H120">G118</f>
        <v>120.4</v>
      </c>
      <c r="H117" s="26">
        <f t="shared" si="10"/>
        <v>120.4</v>
      </c>
    </row>
    <row r="118" spans="1:8" s="4" customFormat="1" ht="28.5" customHeight="1">
      <c r="A118" s="54" t="s">
        <v>70</v>
      </c>
      <c r="B118" s="31" t="s">
        <v>105</v>
      </c>
      <c r="C118" s="31" t="s">
        <v>99</v>
      </c>
      <c r="D118" s="30" t="s">
        <v>24</v>
      </c>
      <c r="E118" s="19"/>
      <c r="F118" s="37">
        <f>F119</f>
        <v>120.4</v>
      </c>
      <c r="G118" s="37">
        <f t="shared" si="10"/>
        <v>120.4</v>
      </c>
      <c r="H118" s="37">
        <f t="shared" si="10"/>
        <v>120.4</v>
      </c>
    </row>
    <row r="119" spans="1:8" s="4" customFormat="1" ht="104.25" customHeight="1">
      <c r="A119" s="65" t="s">
        <v>1</v>
      </c>
      <c r="B119" s="31" t="s">
        <v>105</v>
      </c>
      <c r="C119" s="31" t="s">
        <v>99</v>
      </c>
      <c r="D119" s="30" t="s">
        <v>26</v>
      </c>
      <c r="E119" s="19"/>
      <c r="F119" s="37">
        <f>F120</f>
        <v>120.4</v>
      </c>
      <c r="G119" s="37">
        <f t="shared" si="10"/>
        <v>120.4</v>
      </c>
      <c r="H119" s="37">
        <f t="shared" si="10"/>
        <v>120.4</v>
      </c>
    </row>
    <row r="120" spans="1:8" s="4" customFormat="1" ht="109.5" customHeight="1">
      <c r="A120" s="65" t="s">
        <v>2</v>
      </c>
      <c r="B120" s="31" t="s">
        <v>105</v>
      </c>
      <c r="C120" s="31" t="s">
        <v>99</v>
      </c>
      <c r="D120" s="30" t="s">
        <v>25</v>
      </c>
      <c r="E120" s="19"/>
      <c r="F120" s="37">
        <f>F121</f>
        <v>120.4</v>
      </c>
      <c r="G120" s="37">
        <f t="shared" si="10"/>
        <v>120.4</v>
      </c>
      <c r="H120" s="37">
        <f t="shared" si="10"/>
        <v>120.4</v>
      </c>
    </row>
    <row r="121" spans="1:8" s="4" customFormat="1" ht="27" customHeight="1">
      <c r="A121" s="54" t="s">
        <v>146</v>
      </c>
      <c r="B121" s="31" t="s">
        <v>105</v>
      </c>
      <c r="C121" s="31" t="s">
        <v>99</v>
      </c>
      <c r="D121" s="30" t="s">
        <v>25</v>
      </c>
      <c r="E121" s="31" t="s">
        <v>147</v>
      </c>
      <c r="F121" s="37">
        <v>120.4</v>
      </c>
      <c r="G121" s="37">
        <v>120.4</v>
      </c>
      <c r="H121" s="37">
        <v>120.4</v>
      </c>
    </row>
    <row r="122" spans="1:8" s="4" customFormat="1" ht="17.25" customHeight="1">
      <c r="A122" s="18"/>
      <c r="B122" s="19"/>
      <c r="C122" s="19"/>
      <c r="D122" s="19"/>
      <c r="E122" s="19"/>
      <c r="F122" s="26"/>
      <c r="G122" s="26"/>
      <c r="H122" s="26"/>
    </row>
    <row r="123" spans="1:8" s="2" customFormat="1" ht="14.25" customHeight="1">
      <c r="A123" s="21" t="s">
        <v>134</v>
      </c>
      <c r="B123" s="28" t="s">
        <v>105</v>
      </c>
      <c r="C123" s="28" t="s">
        <v>102</v>
      </c>
      <c r="D123" s="43"/>
      <c r="E123" s="34"/>
      <c r="F123" s="29">
        <f>F124</f>
        <v>18779.8</v>
      </c>
      <c r="G123" s="29">
        <f aca="true" t="shared" si="11" ref="F123:H124">G124</f>
        <v>3458.9</v>
      </c>
      <c r="H123" s="29">
        <f t="shared" si="11"/>
        <v>3489.1</v>
      </c>
    </row>
    <row r="124" spans="1:8" s="2" customFormat="1" ht="57.75" customHeight="1">
      <c r="A124" s="36" t="s">
        <v>403</v>
      </c>
      <c r="B124" s="30" t="s">
        <v>105</v>
      </c>
      <c r="C124" s="30" t="s">
        <v>102</v>
      </c>
      <c r="D124" s="32" t="s">
        <v>254</v>
      </c>
      <c r="E124" s="31"/>
      <c r="F124" s="37">
        <f t="shared" si="11"/>
        <v>18779.8</v>
      </c>
      <c r="G124" s="37">
        <f t="shared" si="11"/>
        <v>3458.9</v>
      </c>
      <c r="H124" s="37">
        <f t="shared" si="11"/>
        <v>3489.1</v>
      </c>
    </row>
    <row r="125" spans="1:8" s="2" customFormat="1" ht="30" customHeight="1">
      <c r="A125" s="60" t="s">
        <v>404</v>
      </c>
      <c r="B125" s="30" t="s">
        <v>105</v>
      </c>
      <c r="C125" s="30" t="s">
        <v>102</v>
      </c>
      <c r="D125" s="32" t="s">
        <v>255</v>
      </c>
      <c r="E125" s="34"/>
      <c r="F125" s="37">
        <f>F126</f>
        <v>18779.8</v>
      </c>
      <c r="G125" s="37">
        <f>G131+G127</f>
        <v>3458.9</v>
      </c>
      <c r="H125" s="37">
        <f>H131+H127</f>
        <v>3489.1</v>
      </c>
    </row>
    <row r="126" spans="1:8" s="2" customFormat="1" ht="30" customHeight="1">
      <c r="A126" s="81" t="s">
        <v>59</v>
      </c>
      <c r="B126" s="30" t="s">
        <v>105</v>
      </c>
      <c r="C126" s="30" t="s">
        <v>102</v>
      </c>
      <c r="D126" s="32" t="s">
        <v>60</v>
      </c>
      <c r="E126" s="34"/>
      <c r="F126" s="37">
        <f>F127+F131+F129</f>
        <v>18779.8</v>
      </c>
      <c r="G126" s="37">
        <f>G127+G131</f>
        <v>3458.9</v>
      </c>
      <c r="H126" s="37">
        <f>H127+H131</f>
        <v>3489.1</v>
      </c>
    </row>
    <row r="127" spans="1:8" s="2" customFormat="1" ht="29.25" customHeight="1">
      <c r="A127" s="51" t="s">
        <v>155</v>
      </c>
      <c r="B127" s="30" t="s">
        <v>105</v>
      </c>
      <c r="C127" s="30" t="s">
        <v>102</v>
      </c>
      <c r="D127" s="32" t="s">
        <v>61</v>
      </c>
      <c r="E127" s="31"/>
      <c r="F127" s="35">
        <f>F128</f>
        <v>1168</v>
      </c>
      <c r="G127" s="35">
        <f>G128</f>
        <v>1168</v>
      </c>
      <c r="H127" s="35">
        <f>H128</f>
        <v>1168</v>
      </c>
    </row>
    <row r="128" spans="1:8" s="2" customFormat="1" ht="24.75" customHeight="1">
      <c r="A128" s="51" t="s">
        <v>146</v>
      </c>
      <c r="B128" s="30" t="s">
        <v>105</v>
      </c>
      <c r="C128" s="30" t="s">
        <v>102</v>
      </c>
      <c r="D128" s="32" t="s">
        <v>61</v>
      </c>
      <c r="E128" s="31" t="s">
        <v>147</v>
      </c>
      <c r="F128" s="35">
        <v>1168</v>
      </c>
      <c r="G128" s="35">
        <v>1168</v>
      </c>
      <c r="H128" s="35">
        <v>1168</v>
      </c>
    </row>
    <row r="129" spans="1:8" s="2" customFormat="1" ht="80.25" customHeight="1">
      <c r="A129" s="51" t="s">
        <v>419</v>
      </c>
      <c r="B129" s="30" t="s">
        <v>105</v>
      </c>
      <c r="C129" s="30" t="s">
        <v>102</v>
      </c>
      <c r="D129" s="32" t="s">
        <v>457</v>
      </c>
      <c r="E129" s="31"/>
      <c r="F129" s="35">
        <f>F130</f>
        <v>14761</v>
      </c>
      <c r="G129" s="35">
        <v>0</v>
      </c>
      <c r="H129" s="35">
        <v>0</v>
      </c>
    </row>
    <row r="130" spans="1:8" s="2" customFormat="1" ht="24.75" customHeight="1">
      <c r="A130" s="51" t="s">
        <v>211</v>
      </c>
      <c r="B130" s="30" t="s">
        <v>105</v>
      </c>
      <c r="C130" s="30" t="s">
        <v>102</v>
      </c>
      <c r="D130" s="32" t="s">
        <v>457</v>
      </c>
      <c r="E130" s="31" t="s">
        <v>206</v>
      </c>
      <c r="F130" s="35">
        <v>14761</v>
      </c>
      <c r="G130" s="35">
        <v>0</v>
      </c>
      <c r="H130" s="35">
        <v>0</v>
      </c>
    </row>
    <row r="131" spans="1:8" s="2" customFormat="1" ht="98.25" customHeight="1">
      <c r="A131" s="60" t="s">
        <v>405</v>
      </c>
      <c r="B131" s="30" t="s">
        <v>105</v>
      </c>
      <c r="C131" s="30" t="s">
        <v>102</v>
      </c>
      <c r="D131" s="32" t="s">
        <v>334</v>
      </c>
      <c r="E131" s="31"/>
      <c r="F131" s="35">
        <f>F132</f>
        <v>2850.8</v>
      </c>
      <c r="G131" s="35">
        <f>G132</f>
        <v>2290.9</v>
      </c>
      <c r="H131" s="35">
        <f>H132</f>
        <v>2321.1</v>
      </c>
    </row>
    <row r="132" spans="1:8" s="2" customFormat="1" ht="30" customHeight="1">
      <c r="A132" s="51" t="s">
        <v>146</v>
      </c>
      <c r="B132" s="30" t="s">
        <v>105</v>
      </c>
      <c r="C132" s="30" t="s">
        <v>102</v>
      </c>
      <c r="D132" s="32" t="s">
        <v>334</v>
      </c>
      <c r="E132" s="31" t="s">
        <v>147</v>
      </c>
      <c r="F132" s="35">
        <v>2850.8</v>
      </c>
      <c r="G132" s="35">
        <v>2290.9</v>
      </c>
      <c r="H132" s="35">
        <v>2321.1</v>
      </c>
    </row>
    <row r="133" spans="1:8" s="2" customFormat="1" ht="18.75" customHeight="1">
      <c r="A133" s="24" t="s">
        <v>133</v>
      </c>
      <c r="B133" s="28" t="s">
        <v>105</v>
      </c>
      <c r="C133" s="28">
        <v>12</v>
      </c>
      <c r="D133" s="43"/>
      <c r="E133" s="34"/>
      <c r="F133" s="29">
        <f>F134+F157</f>
        <v>415</v>
      </c>
      <c r="G133" s="29">
        <f>G134</f>
        <v>415</v>
      </c>
      <c r="H133" s="29">
        <f>H134</f>
        <v>415</v>
      </c>
    </row>
    <row r="134" spans="1:8" s="2" customFormat="1" ht="27.75" customHeight="1">
      <c r="A134" s="36" t="s">
        <v>83</v>
      </c>
      <c r="B134" s="30" t="s">
        <v>105</v>
      </c>
      <c r="C134" s="30">
        <v>12</v>
      </c>
      <c r="D134" s="32" t="s">
        <v>260</v>
      </c>
      <c r="E134" s="31"/>
      <c r="F134" s="37">
        <f>F136+F139+F151+F154+F142+F148+F145</f>
        <v>413</v>
      </c>
      <c r="G134" s="37">
        <f>G136+G139+G151+G154+G142+G148+G145</f>
        <v>415</v>
      </c>
      <c r="H134" s="37">
        <f>H136+H139+H151+H154+H142+H148+H145</f>
        <v>415</v>
      </c>
    </row>
    <row r="135" spans="1:8" s="2" customFormat="1" ht="27.75" customHeight="1">
      <c r="A135" s="36" t="s">
        <v>425</v>
      </c>
      <c r="B135" s="30" t="s">
        <v>105</v>
      </c>
      <c r="C135" s="30" t="s">
        <v>106</v>
      </c>
      <c r="D135" s="32" t="s">
        <v>426</v>
      </c>
      <c r="E135" s="31"/>
      <c r="F135" s="37">
        <f>F134</f>
        <v>413</v>
      </c>
      <c r="G135" s="37">
        <f>G134</f>
        <v>415</v>
      </c>
      <c r="H135" s="37">
        <f>H134</f>
        <v>415</v>
      </c>
    </row>
    <row r="136" spans="1:8" s="2" customFormat="1" ht="17.25" customHeight="1">
      <c r="A136" s="88" t="s">
        <v>261</v>
      </c>
      <c r="B136" s="84" t="s">
        <v>105</v>
      </c>
      <c r="C136" s="84">
        <v>12</v>
      </c>
      <c r="D136" s="85" t="s">
        <v>427</v>
      </c>
      <c r="E136" s="86"/>
      <c r="F136" s="89">
        <f aca="true" t="shared" si="12" ref="F136:H137">F137</f>
        <v>33</v>
      </c>
      <c r="G136" s="89">
        <f t="shared" si="12"/>
        <v>35</v>
      </c>
      <c r="H136" s="89">
        <f t="shared" si="12"/>
        <v>35</v>
      </c>
    </row>
    <row r="137" spans="1:8" s="2" customFormat="1" ht="28.5" customHeight="1">
      <c r="A137" s="88" t="s">
        <v>84</v>
      </c>
      <c r="B137" s="84" t="s">
        <v>105</v>
      </c>
      <c r="C137" s="84">
        <v>12</v>
      </c>
      <c r="D137" s="85" t="s">
        <v>428</v>
      </c>
      <c r="E137" s="86"/>
      <c r="F137" s="87">
        <f t="shared" si="12"/>
        <v>33</v>
      </c>
      <c r="G137" s="87">
        <f t="shared" si="12"/>
        <v>35</v>
      </c>
      <c r="H137" s="87">
        <f t="shared" si="12"/>
        <v>35</v>
      </c>
    </row>
    <row r="138" spans="1:8" s="2" customFormat="1" ht="27" customHeight="1">
      <c r="A138" s="83" t="s">
        <v>146</v>
      </c>
      <c r="B138" s="84" t="s">
        <v>105</v>
      </c>
      <c r="C138" s="84" t="s">
        <v>106</v>
      </c>
      <c r="D138" s="85" t="s">
        <v>428</v>
      </c>
      <c r="E138" s="86" t="s">
        <v>147</v>
      </c>
      <c r="F138" s="87">
        <v>33</v>
      </c>
      <c r="G138" s="87">
        <v>35</v>
      </c>
      <c r="H138" s="87">
        <v>35</v>
      </c>
    </row>
    <row r="139" spans="1:8" s="2" customFormat="1" ht="27" customHeight="1">
      <c r="A139" s="51" t="s">
        <v>262</v>
      </c>
      <c r="B139" s="30" t="s">
        <v>105</v>
      </c>
      <c r="C139" s="30" t="s">
        <v>106</v>
      </c>
      <c r="D139" s="32" t="s">
        <v>429</v>
      </c>
      <c r="E139" s="31"/>
      <c r="F139" s="23">
        <f aca="true" t="shared" si="13" ref="F139:H140">F140</f>
        <v>60</v>
      </c>
      <c r="G139" s="23">
        <f t="shared" si="13"/>
        <v>60</v>
      </c>
      <c r="H139" s="23">
        <f t="shared" si="13"/>
        <v>60</v>
      </c>
    </row>
    <row r="140" spans="1:8" s="2" customFormat="1" ht="27" customHeight="1">
      <c r="A140" s="36" t="s">
        <v>84</v>
      </c>
      <c r="B140" s="30" t="s">
        <v>105</v>
      </c>
      <c r="C140" s="30" t="s">
        <v>106</v>
      </c>
      <c r="D140" s="32" t="s">
        <v>430</v>
      </c>
      <c r="E140" s="31"/>
      <c r="F140" s="23">
        <f t="shared" si="13"/>
        <v>60</v>
      </c>
      <c r="G140" s="23">
        <f t="shared" si="13"/>
        <v>60</v>
      </c>
      <c r="H140" s="23">
        <f t="shared" si="13"/>
        <v>60</v>
      </c>
    </row>
    <row r="141" spans="1:8" s="2" customFormat="1" ht="31.5" customHeight="1">
      <c r="A141" s="51" t="s">
        <v>146</v>
      </c>
      <c r="B141" s="30" t="s">
        <v>105</v>
      </c>
      <c r="C141" s="30" t="s">
        <v>106</v>
      </c>
      <c r="D141" s="32" t="s">
        <v>430</v>
      </c>
      <c r="E141" s="31" t="s">
        <v>147</v>
      </c>
      <c r="F141" s="23">
        <v>60</v>
      </c>
      <c r="G141" s="23">
        <v>60</v>
      </c>
      <c r="H141" s="23">
        <v>60</v>
      </c>
    </row>
    <row r="142" spans="1:8" s="2" customFormat="1" ht="46.5" customHeight="1">
      <c r="A142" s="51" t="s">
        <v>373</v>
      </c>
      <c r="B142" s="30" t="s">
        <v>105</v>
      </c>
      <c r="C142" s="30" t="s">
        <v>106</v>
      </c>
      <c r="D142" s="32" t="s">
        <v>431</v>
      </c>
      <c r="E142" s="31"/>
      <c r="F142" s="23">
        <f>F144</f>
        <v>150</v>
      </c>
      <c r="G142" s="23">
        <f>G144</f>
        <v>150</v>
      </c>
      <c r="H142" s="23">
        <f>H144</f>
        <v>150</v>
      </c>
    </row>
    <row r="143" spans="1:8" s="2" customFormat="1" ht="33" customHeight="1">
      <c r="A143" s="36" t="s">
        <v>84</v>
      </c>
      <c r="B143" s="30" t="s">
        <v>105</v>
      </c>
      <c r="C143" s="30" t="s">
        <v>106</v>
      </c>
      <c r="D143" s="32" t="s">
        <v>432</v>
      </c>
      <c r="E143" s="31"/>
      <c r="F143" s="23">
        <f>F144</f>
        <v>150</v>
      </c>
      <c r="G143" s="23">
        <f>G144</f>
        <v>150</v>
      </c>
      <c r="H143" s="23">
        <f>H144</f>
        <v>150</v>
      </c>
    </row>
    <row r="144" spans="1:8" s="2" customFormat="1" ht="31.5" customHeight="1">
      <c r="A144" s="51" t="s">
        <v>146</v>
      </c>
      <c r="B144" s="30" t="s">
        <v>105</v>
      </c>
      <c r="C144" s="30" t="s">
        <v>106</v>
      </c>
      <c r="D144" s="32" t="s">
        <v>432</v>
      </c>
      <c r="E144" s="31" t="s">
        <v>147</v>
      </c>
      <c r="F144" s="23">
        <v>150</v>
      </c>
      <c r="G144" s="23">
        <v>150</v>
      </c>
      <c r="H144" s="23">
        <v>150</v>
      </c>
    </row>
    <row r="145" spans="1:8" s="2" customFormat="1" ht="33.75" customHeight="1">
      <c r="A145" s="51" t="s">
        <v>388</v>
      </c>
      <c r="B145" s="30" t="s">
        <v>105</v>
      </c>
      <c r="C145" s="30" t="s">
        <v>106</v>
      </c>
      <c r="D145" s="32" t="s">
        <v>433</v>
      </c>
      <c r="E145" s="31"/>
      <c r="F145" s="23">
        <f aca="true" t="shared" si="14" ref="F145:H146">F146</f>
        <v>4</v>
      </c>
      <c r="G145" s="23">
        <f t="shared" si="14"/>
        <v>4</v>
      </c>
      <c r="H145" s="23">
        <f t="shared" si="14"/>
        <v>4</v>
      </c>
    </row>
    <row r="146" spans="1:8" s="2" customFormat="1" ht="31.5" customHeight="1">
      <c r="A146" s="36" t="s">
        <v>84</v>
      </c>
      <c r="B146" s="30" t="s">
        <v>105</v>
      </c>
      <c r="C146" s="30" t="s">
        <v>106</v>
      </c>
      <c r="D146" s="32" t="s">
        <v>434</v>
      </c>
      <c r="E146" s="31"/>
      <c r="F146" s="23">
        <f t="shared" si="14"/>
        <v>4</v>
      </c>
      <c r="G146" s="23">
        <f t="shared" si="14"/>
        <v>4</v>
      </c>
      <c r="H146" s="23">
        <f t="shared" si="14"/>
        <v>4</v>
      </c>
    </row>
    <row r="147" spans="1:8" s="2" customFormat="1" ht="31.5" customHeight="1">
      <c r="A147" s="51" t="s">
        <v>146</v>
      </c>
      <c r="B147" s="30" t="s">
        <v>105</v>
      </c>
      <c r="C147" s="30" t="s">
        <v>106</v>
      </c>
      <c r="D147" s="32" t="s">
        <v>434</v>
      </c>
      <c r="E147" s="31" t="s">
        <v>147</v>
      </c>
      <c r="F147" s="23">
        <v>4</v>
      </c>
      <c r="G147" s="23">
        <v>4</v>
      </c>
      <c r="H147" s="23">
        <v>4</v>
      </c>
    </row>
    <row r="148" spans="1:8" s="2" customFormat="1" ht="40.5" customHeight="1">
      <c r="A148" s="51" t="s">
        <v>374</v>
      </c>
      <c r="B148" s="30" t="s">
        <v>105</v>
      </c>
      <c r="C148" s="30" t="s">
        <v>106</v>
      </c>
      <c r="D148" s="32" t="s">
        <v>435</v>
      </c>
      <c r="E148" s="31"/>
      <c r="F148" s="23">
        <f>F150</f>
        <v>62</v>
      </c>
      <c r="G148" s="23">
        <f>G150</f>
        <v>62</v>
      </c>
      <c r="H148" s="23">
        <f>H150</f>
        <v>62</v>
      </c>
    </row>
    <row r="149" spans="1:8" s="2" customFormat="1" ht="32.25" customHeight="1">
      <c r="A149" s="36" t="s">
        <v>84</v>
      </c>
      <c r="B149" s="30" t="s">
        <v>105</v>
      </c>
      <c r="C149" s="30" t="s">
        <v>106</v>
      </c>
      <c r="D149" s="32" t="s">
        <v>436</v>
      </c>
      <c r="E149" s="31"/>
      <c r="F149" s="23">
        <f>F150</f>
        <v>62</v>
      </c>
      <c r="G149" s="23">
        <f>G150</f>
        <v>62</v>
      </c>
      <c r="H149" s="23">
        <f>H150</f>
        <v>62</v>
      </c>
    </row>
    <row r="150" spans="1:8" s="2" customFormat="1" ht="31.5" customHeight="1">
      <c r="A150" s="51" t="s">
        <v>146</v>
      </c>
      <c r="B150" s="30" t="s">
        <v>105</v>
      </c>
      <c r="C150" s="30" t="s">
        <v>106</v>
      </c>
      <c r="D150" s="32" t="s">
        <v>436</v>
      </c>
      <c r="E150" s="31" t="s">
        <v>147</v>
      </c>
      <c r="F150" s="23">
        <v>62</v>
      </c>
      <c r="G150" s="23">
        <v>62</v>
      </c>
      <c r="H150" s="23">
        <v>62</v>
      </c>
    </row>
    <row r="151" spans="1:8" s="2" customFormat="1" ht="39" customHeight="1">
      <c r="A151" s="51" t="s">
        <v>263</v>
      </c>
      <c r="B151" s="30" t="s">
        <v>105</v>
      </c>
      <c r="C151" s="30" t="s">
        <v>106</v>
      </c>
      <c r="D151" s="32" t="s">
        <v>437</v>
      </c>
      <c r="E151" s="31"/>
      <c r="F151" s="23">
        <f aca="true" t="shared" si="15" ref="F151:H152">F152</f>
        <v>43.6</v>
      </c>
      <c r="G151" s="23">
        <f t="shared" si="15"/>
        <v>43.6</v>
      </c>
      <c r="H151" s="23">
        <f t="shared" si="15"/>
        <v>43.6</v>
      </c>
    </row>
    <row r="152" spans="1:8" s="2" customFormat="1" ht="28.5" customHeight="1">
      <c r="A152" s="36" t="s">
        <v>84</v>
      </c>
      <c r="B152" s="30" t="s">
        <v>105</v>
      </c>
      <c r="C152" s="30" t="s">
        <v>106</v>
      </c>
      <c r="D152" s="32" t="s">
        <v>438</v>
      </c>
      <c r="E152" s="31"/>
      <c r="F152" s="23">
        <f t="shared" si="15"/>
        <v>43.6</v>
      </c>
      <c r="G152" s="23">
        <f t="shared" si="15"/>
        <v>43.6</v>
      </c>
      <c r="H152" s="23">
        <f t="shared" si="15"/>
        <v>43.6</v>
      </c>
    </row>
    <row r="153" spans="1:8" s="2" customFormat="1" ht="27" customHeight="1">
      <c r="A153" s="51" t="s">
        <v>146</v>
      </c>
      <c r="B153" s="30" t="s">
        <v>105</v>
      </c>
      <c r="C153" s="30" t="s">
        <v>106</v>
      </c>
      <c r="D153" s="32" t="s">
        <v>438</v>
      </c>
      <c r="E153" s="31" t="s">
        <v>147</v>
      </c>
      <c r="F153" s="23">
        <v>43.6</v>
      </c>
      <c r="G153" s="23">
        <v>43.6</v>
      </c>
      <c r="H153" s="23">
        <v>43.6</v>
      </c>
    </row>
    <row r="154" spans="1:8" s="2" customFormat="1" ht="27" customHeight="1">
      <c r="A154" s="51" t="s">
        <v>66</v>
      </c>
      <c r="B154" s="30" t="s">
        <v>105</v>
      </c>
      <c r="C154" s="30" t="s">
        <v>106</v>
      </c>
      <c r="D154" s="32" t="s">
        <v>439</v>
      </c>
      <c r="E154" s="31"/>
      <c r="F154" s="23">
        <f aca="true" t="shared" si="16" ref="F154:H155">F155</f>
        <v>60.4</v>
      </c>
      <c r="G154" s="23">
        <f t="shared" si="16"/>
        <v>60.4</v>
      </c>
      <c r="H154" s="23">
        <f t="shared" si="16"/>
        <v>60.4</v>
      </c>
    </row>
    <row r="155" spans="1:8" s="2" customFormat="1" ht="30.75" customHeight="1">
      <c r="A155" s="36" t="s">
        <v>84</v>
      </c>
      <c r="B155" s="30" t="s">
        <v>105</v>
      </c>
      <c r="C155" s="30" t="s">
        <v>106</v>
      </c>
      <c r="D155" s="32" t="s">
        <v>440</v>
      </c>
      <c r="E155" s="31"/>
      <c r="F155" s="23">
        <f t="shared" si="16"/>
        <v>60.4</v>
      </c>
      <c r="G155" s="23">
        <f t="shared" si="16"/>
        <v>60.4</v>
      </c>
      <c r="H155" s="23">
        <f t="shared" si="16"/>
        <v>60.4</v>
      </c>
    </row>
    <row r="156" spans="1:8" s="2" customFormat="1" ht="27" customHeight="1">
      <c r="A156" s="51" t="s">
        <v>146</v>
      </c>
      <c r="B156" s="30" t="s">
        <v>105</v>
      </c>
      <c r="C156" s="30" t="s">
        <v>106</v>
      </c>
      <c r="D156" s="32" t="s">
        <v>440</v>
      </c>
      <c r="E156" s="31" t="s">
        <v>147</v>
      </c>
      <c r="F156" s="23">
        <v>60.4</v>
      </c>
      <c r="G156" s="23">
        <v>60.4</v>
      </c>
      <c r="H156" s="23">
        <v>60.4</v>
      </c>
    </row>
    <row r="157" spans="1:8" s="2" customFormat="1" ht="27" customHeight="1">
      <c r="A157" s="83" t="s">
        <v>448</v>
      </c>
      <c r="B157" s="84" t="s">
        <v>105</v>
      </c>
      <c r="C157" s="84" t="s">
        <v>106</v>
      </c>
      <c r="D157" s="85" t="s">
        <v>479</v>
      </c>
      <c r="E157" s="86"/>
      <c r="F157" s="87">
        <f aca="true" t="shared" si="17" ref="F157:H160">F158</f>
        <v>2</v>
      </c>
      <c r="G157" s="87">
        <f t="shared" si="17"/>
        <v>0</v>
      </c>
      <c r="H157" s="87">
        <f t="shared" si="17"/>
        <v>0</v>
      </c>
    </row>
    <row r="158" spans="1:8" s="2" customFormat="1" ht="27" customHeight="1">
      <c r="A158" s="83" t="s">
        <v>476</v>
      </c>
      <c r="B158" s="84" t="s">
        <v>105</v>
      </c>
      <c r="C158" s="84" t="s">
        <v>106</v>
      </c>
      <c r="D158" s="85" t="s">
        <v>480</v>
      </c>
      <c r="E158" s="86"/>
      <c r="F158" s="87">
        <f t="shared" si="17"/>
        <v>2</v>
      </c>
      <c r="G158" s="87">
        <f t="shared" si="17"/>
        <v>0</v>
      </c>
      <c r="H158" s="87">
        <f t="shared" si="17"/>
        <v>0</v>
      </c>
    </row>
    <row r="159" spans="1:8" s="2" customFormat="1" ht="33.75" customHeight="1">
      <c r="A159" s="83" t="s">
        <v>477</v>
      </c>
      <c r="B159" s="84" t="s">
        <v>105</v>
      </c>
      <c r="C159" s="84" t="s">
        <v>106</v>
      </c>
      <c r="D159" s="85" t="s">
        <v>481</v>
      </c>
      <c r="E159" s="86"/>
      <c r="F159" s="87">
        <f t="shared" si="17"/>
        <v>2</v>
      </c>
      <c r="G159" s="87">
        <f t="shared" si="17"/>
        <v>0</v>
      </c>
      <c r="H159" s="87">
        <f t="shared" si="17"/>
        <v>0</v>
      </c>
    </row>
    <row r="160" spans="1:8" s="2" customFormat="1" ht="31.5" customHeight="1">
      <c r="A160" s="88" t="s">
        <v>478</v>
      </c>
      <c r="B160" s="84" t="s">
        <v>105</v>
      </c>
      <c r="C160" s="84" t="s">
        <v>106</v>
      </c>
      <c r="D160" s="85" t="s">
        <v>482</v>
      </c>
      <c r="E160" s="86"/>
      <c r="F160" s="87">
        <f t="shared" si="17"/>
        <v>2</v>
      </c>
      <c r="G160" s="87">
        <f t="shared" si="17"/>
        <v>0</v>
      </c>
      <c r="H160" s="87">
        <f t="shared" si="17"/>
        <v>0</v>
      </c>
    </row>
    <row r="161" spans="1:8" s="2" customFormat="1" ht="27" customHeight="1">
      <c r="A161" s="83" t="s">
        <v>146</v>
      </c>
      <c r="B161" s="84" t="s">
        <v>105</v>
      </c>
      <c r="C161" s="84" t="s">
        <v>106</v>
      </c>
      <c r="D161" s="85" t="s">
        <v>482</v>
      </c>
      <c r="E161" s="86" t="s">
        <v>147</v>
      </c>
      <c r="F161" s="87">
        <v>2</v>
      </c>
      <c r="G161" s="87">
        <v>0</v>
      </c>
      <c r="H161" s="87">
        <v>0</v>
      </c>
    </row>
    <row r="162" spans="1:15" ht="15" customHeight="1">
      <c r="A162" s="38" t="s">
        <v>90</v>
      </c>
      <c r="B162" s="19" t="s">
        <v>99</v>
      </c>
      <c r="F162" s="29">
        <f aca="true" t="shared" si="18" ref="F162:H163">F163</f>
        <v>580</v>
      </c>
      <c r="G162" s="29">
        <f t="shared" si="18"/>
        <v>680</v>
      </c>
      <c r="H162" s="29">
        <f t="shared" si="18"/>
        <v>680</v>
      </c>
      <c r="I162" s="1"/>
      <c r="J162" s="1"/>
      <c r="K162" s="1"/>
      <c r="L162" s="1"/>
      <c r="M162" s="1"/>
      <c r="N162" s="1"/>
      <c r="O162" s="1"/>
    </row>
    <row r="163" spans="1:15" ht="15" customHeight="1">
      <c r="A163" s="61" t="s">
        <v>142</v>
      </c>
      <c r="B163" s="28" t="s">
        <v>99</v>
      </c>
      <c r="C163" s="28" t="s">
        <v>96</v>
      </c>
      <c r="D163" s="28"/>
      <c r="E163" s="34"/>
      <c r="F163" s="39">
        <f t="shared" si="18"/>
        <v>580</v>
      </c>
      <c r="G163" s="39">
        <f t="shared" si="18"/>
        <v>680</v>
      </c>
      <c r="H163" s="39">
        <f t="shared" si="18"/>
        <v>680</v>
      </c>
      <c r="I163" s="1"/>
      <c r="J163" s="1"/>
      <c r="K163" s="1"/>
      <c r="L163" s="1"/>
      <c r="M163" s="1"/>
      <c r="N163" s="1"/>
      <c r="O163" s="1"/>
    </row>
    <row r="164" spans="1:15" ht="30" customHeight="1">
      <c r="A164" s="51" t="s">
        <v>332</v>
      </c>
      <c r="B164" s="30" t="s">
        <v>99</v>
      </c>
      <c r="C164" s="30" t="s">
        <v>96</v>
      </c>
      <c r="D164" s="30" t="s">
        <v>264</v>
      </c>
      <c r="E164" s="31"/>
      <c r="F164" s="35">
        <f>F168+F165</f>
        <v>580</v>
      </c>
      <c r="G164" s="35">
        <f>G168+G165</f>
        <v>680</v>
      </c>
      <c r="H164" s="35">
        <f>H168+H165</f>
        <v>680</v>
      </c>
      <c r="I164" s="1"/>
      <c r="J164" s="1"/>
      <c r="K164" s="1"/>
      <c r="L164" s="1"/>
      <c r="M164" s="1"/>
      <c r="N164" s="1"/>
      <c r="O164" s="1"/>
    </row>
    <row r="165" spans="1:15" ht="33.75" customHeight="1">
      <c r="A165" s="51" t="s">
        <v>76</v>
      </c>
      <c r="B165" s="30" t="s">
        <v>99</v>
      </c>
      <c r="C165" s="30" t="s">
        <v>96</v>
      </c>
      <c r="D165" s="30" t="s">
        <v>72</v>
      </c>
      <c r="E165" s="31"/>
      <c r="F165" s="35">
        <f aca="true" t="shared" si="19" ref="F165:H166">F166</f>
        <v>100</v>
      </c>
      <c r="G165" s="35">
        <f t="shared" si="19"/>
        <v>200</v>
      </c>
      <c r="H165" s="35">
        <f t="shared" si="19"/>
        <v>200</v>
      </c>
      <c r="I165" s="1"/>
      <c r="J165" s="1"/>
      <c r="K165" s="1"/>
      <c r="L165" s="1"/>
      <c r="M165" s="1"/>
      <c r="N165" s="1"/>
      <c r="O165" s="1"/>
    </row>
    <row r="166" spans="1:15" ht="31.5" customHeight="1">
      <c r="A166" s="51" t="s">
        <v>333</v>
      </c>
      <c r="B166" s="30" t="s">
        <v>99</v>
      </c>
      <c r="C166" s="30" t="s">
        <v>96</v>
      </c>
      <c r="D166" s="30" t="s">
        <v>73</v>
      </c>
      <c r="E166" s="31"/>
      <c r="F166" s="35">
        <f t="shared" si="19"/>
        <v>100</v>
      </c>
      <c r="G166" s="35">
        <f t="shared" si="19"/>
        <v>200</v>
      </c>
      <c r="H166" s="35">
        <f t="shared" si="19"/>
        <v>200</v>
      </c>
      <c r="I166" s="1"/>
      <c r="J166" s="1"/>
      <c r="K166" s="1"/>
      <c r="L166" s="1"/>
      <c r="M166" s="1"/>
      <c r="N166" s="1"/>
      <c r="O166" s="1"/>
    </row>
    <row r="167" spans="1:15" ht="30" customHeight="1">
      <c r="A167" s="51" t="s">
        <v>146</v>
      </c>
      <c r="B167" s="30" t="s">
        <v>99</v>
      </c>
      <c r="C167" s="30" t="s">
        <v>96</v>
      </c>
      <c r="D167" s="30" t="s">
        <v>73</v>
      </c>
      <c r="E167" s="31" t="s">
        <v>147</v>
      </c>
      <c r="F167" s="35">
        <v>100</v>
      </c>
      <c r="G167" s="35">
        <v>200</v>
      </c>
      <c r="H167" s="35">
        <v>200</v>
      </c>
      <c r="I167" s="1"/>
      <c r="J167" s="1"/>
      <c r="K167" s="1"/>
      <c r="L167" s="1"/>
      <c r="M167" s="1"/>
      <c r="N167" s="1"/>
      <c r="O167" s="1"/>
    </row>
    <row r="168" spans="1:15" ht="30.75" customHeight="1">
      <c r="A168" s="51" t="s">
        <v>265</v>
      </c>
      <c r="B168" s="30" t="s">
        <v>99</v>
      </c>
      <c r="C168" s="30" t="s">
        <v>96</v>
      </c>
      <c r="D168" s="30" t="s">
        <v>17</v>
      </c>
      <c r="E168" s="31"/>
      <c r="F168" s="35">
        <f aca="true" t="shared" si="20" ref="F168:H169">F169</f>
        <v>480</v>
      </c>
      <c r="G168" s="35">
        <f t="shared" si="20"/>
        <v>480</v>
      </c>
      <c r="H168" s="35">
        <f t="shared" si="20"/>
        <v>480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51" t="s">
        <v>333</v>
      </c>
      <c r="B169" s="30" t="s">
        <v>99</v>
      </c>
      <c r="C169" s="30" t="s">
        <v>96</v>
      </c>
      <c r="D169" s="30" t="s">
        <v>266</v>
      </c>
      <c r="E169" s="31"/>
      <c r="F169" s="35">
        <f t="shared" si="20"/>
        <v>480</v>
      </c>
      <c r="G169" s="35">
        <f t="shared" si="20"/>
        <v>480</v>
      </c>
      <c r="H169" s="35">
        <f t="shared" si="20"/>
        <v>480</v>
      </c>
      <c r="I169" s="1"/>
      <c r="J169" s="1"/>
      <c r="K169" s="1"/>
      <c r="L169" s="1"/>
      <c r="M169" s="1"/>
      <c r="N169" s="1"/>
      <c r="O169" s="1"/>
    </row>
    <row r="170" spans="1:15" ht="27.75" customHeight="1">
      <c r="A170" s="51" t="s">
        <v>146</v>
      </c>
      <c r="B170" s="30" t="s">
        <v>99</v>
      </c>
      <c r="C170" s="30" t="s">
        <v>96</v>
      </c>
      <c r="D170" s="30" t="s">
        <v>266</v>
      </c>
      <c r="E170" s="31" t="s">
        <v>147</v>
      </c>
      <c r="F170" s="35">
        <v>480</v>
      </c>
      <c r="G170" s="35">
        <v>480</v>
      </c>
      <c r="H170" s="35">
        <v>480</v>
      </c>
      <c r="I170" s="1"/>
      <c r="J170" s="1"/>
      <c r="K170" s="1"/>
      <c r="L170" s="1"/>
      <c r="M170" s="1"/>
      <c r="N170" s="1"/>
      <c r="O170" s="1"/>
    </row>
    <row r="171" spans="1:15" ht="18" customHeight="1">
      <c r="A171" s="82" t="s">
        <v>446</v>
      </c>
      <c r="B171" s="28" t="s">
        <v>104</v>
      </c>
      <c r="C171" s="28"/>
      <c r="D171" s="28"/>
      <c r="E171" s="34"/>
      <c r="F171" s="39">
        <f aca="true" t="shared" si="21" ref="F171:H173">F172</f>
        <v>11336.6</v>
      </c>
      <c r="G171" s="39">
        <f t="shared" si="21"/>
        <v>0</v>
      </c>
      <c r="H171" s="39">
        <f t="shared" si="21"/>
        <v>0</v>
      </c>
      <c r="I171" s="1"/>
      <c r="J171" s="1"/>
      <c r="K171" s="1"/>
      <c r="L171" s="1"/>
      <c r="M171" s="1"/>
      <c r="N171" s="1"/>
      <c r="O171" s="1"/>
    </row>
    <row r="172" spans="1:15" ht="20.25" customHeight="1">
      <c r="A172" s="82" t="s">
        <v>447</v>
      </c>
      <c r="B172" s="28" t="s">
        <v>104</v>
      </c>
      <c r="C172" s="28" t="s">
        <v>99</v>
      </c>
      <c r="D172" s="28"/>
      <c r="E172" s="34"/>
      <c r="F172" s="39">
        <f t="shared" si="21"/>
        <v>11336.6</v>
      </c>
      <c r="G172" s="39">
        <f t="shared" si="21"/>
        <v>0</v>
      </c>
      <c r="H172" s="39">
        <f t="shared" si="21"/>
        <v>0</v>
      </c>
      <c r="I172" s="1"/>
      <c r="J172" s="1"/>
      <c r="K172" s="1"/>
      <c r="L172" s="1"/>
      <c r="M172" s="1"/>
      <c r="N172" s="1"/>
      <c r="O172" s="1"/>
    </row>
    <row r="173" spans="1:15" ht="27.75" customHeight="1">
      <c r="A173" s="51" t="s">
        <v>448</v>
      </c>
      <c r="B173" s="30" t="s">
        <v>104</v>
      </c>
      <c r="C173" s="30" t="s">
        <v>99</v>
      </c>
      <c r="D173" s="32" t="s">
        <v>451</v>
      </c>
      <c r="E173" s="31"/>
      <c r="F173" s="35">
        <f t="shared" si="21"/>
        <v>11336.6</v>
      </c>
      <c r="G173" s="35">
        <f t="shared" si="21"/>
        <v>0</v>
      </c>
      <c r="H173" s="35">
        <f t="shared" si="21"/>
        <v>0</v>
      </c>
      <c r="I173" s="1"/>
      <c r="J173" s="1"/>
      <c r="K173" s="1"/>
      <c r="L173" s="1"/>
      <c r="M173" s="1"/>
      <c r="N173" s="1"/>
      <c r="O173" s="1"/>
    </row>
    <row r="174" spans="1:15" ht="29.25" customHeight="1">
      <c r="A174" s="51" t="s">
        <v>455</v>
      </c>
      <c r="B174" s="30" t="s">
        <v>104</v>
      </c>
      <c r="C174" s="30" t="s">
        <v>99</v>
      </c>
      <c r="D174" s="32" t="s">
        <v>452</v>
      </c>
      <c r="E174" s="31"/>
      <c r="F174" s="35">
        <f>F176</f>
        <v>11336.6</v>
      </c>
      <c r="G174" s="35">
        <f>G176</f>
        <v>0</v>
      </c>
      <c r="H174" s="35">
        <f>H176</f>
        <v>0</v>
      </c>
      <c r="I174" s="1"/>
      <c r="J174" s="1"/>
      <c r="K174" s="1"/>
      <c r="L174" s="1"/>
      <c r="M174" s="1"/>
      <c r="N174" s="1"/>
      <c r="O174" s="1"/>
    </row>
    <row r="175" spans="1:15" ht="21.75" customHeight="1">
      <c r="A175" s="51" t="s">
        <v>449</v>
      </c>
      <c r="B175" s="30" t="s">
        <v>104</v>
      </c>
      <c r="C175" s="30" t="s">
        <v>99</v>
      </c>
      <c r="D175" s="32" t="s">
        <v>453</v>
      </c>
      <c r="E175" s="31"/>
      <c r="F175" s="35">
        <f>F176</f>
        <v>11336.6</v>
      </c>
      <c r="G175" s="35">
        <v>0</v>
      </c>
      <c r="H175" s="35">
        <v>0</v>
      </c>
      <c r="I175" s="1"/>
      <c r="J175" s="1"/>
      <c r="K175" s="1"/>
      <c r="L175" s="1"/>
      <c r="M175" s="1"/>
      <c r="N175" s="1"/>
      <c r="O175" s="1"/>
    </row>
    <row r="176" spans="1:15" ht="66.75" customHeight="1">
      <c r="A176" s="51" t="s">
        <v>450</v>
      </c>
      <c r="B176" s="30" t="s">
        <v>104</v>
      </c>
      <c r="C176" s="30" t="s">
        <v>99</v>
      </c>
      <c r="D176" s="32" t="s">
        <v>454</v>
      </c>
      <c r="E176" s="31"/>
      <c r="F176" s="35">
        <f>F177</f>
        <v>11336.6</v>
      </c>
      <c r="G176" s="35">
        <v>0</v>
      </c>
      <c r="H176" s="35">
        <v>0</v>
      </c>
      <c r="I176" s="1"/>
      <c r="J176" s="1"/>
      <c r="K176" s="1"/>
      <c r="L176" s="1"/>
      <c r="M176" s="1"/>
      <c r="N176" s="1"/>
      <c r="O176" s="1"/>
    </row>
    <row r="177" spans="1:15" ht="25.5" customHeight="1">
      <c r="A177" s="51" t="s">
        <v>146</v>
      </c>
      <c r="B177" s="30" t="s">
        <v>104</v>
      </c>
      <c r="C177" s="30" t="s">
        <v>99</v>
      </c>
      <c r="D177" s="32" t="s">
        <v>454</v>
      </c>
      <c r="E177" s="31" t="s">
        <v>147</v>
      </c>
      <c r="F177" s="35">
        <v>11336.6</v>
      </c>
      <c r="G177" s="35">
        <v>0</v>
      </c>
      <c r="H177" s="35">
        <v>0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51"/>
      <c r="B178" s="30"/>
      <c r="C178" s="30"/>
      <c r="D178" s="32"/>
      <c r="E178" s="31"/>
      <c r="F178" s="35"/>
      <c r="G178" s="35"/>
      <c r="H178" s="35"/>
      <c r="I178" s="1"/>
      <c r="J178" s="1"/>
      <c r="K178" s="1"/>
      <c r="L178" s="1"/>
      <c r="M178" s="1"/>
      <c r="N178" s="1"/>
      <c r="O178" s="1"/>
    </row>
    <row r="179" spans="1:15" ht="16.5" customHeight="1">
      <c r="A179" s="18" t="s">
        <v>91</v>
      </c>
      <c r="B179" s="19" t="s">
        <v>101</v>
      </c>
      <c r="F179" s="29">
        <f>F180+F212+F291+F310+F257</f>
        <v>119441.59999999999</v>
      </c>
      <c r="G179" s="29">
        <f>G180+G212+G291+G310+G257</f>
        <v>116177.50000000001</v>
      </c>
      <c r="H179" s="29">
        <f>H180+H212+H291+H310+H257</f>
        <v>116142.50000000001</v>
      </c>
      <c r="I179" s="1"/>
      <c r="J179" s="1"/>
      <c r="K179" s="1"/>
      <c r="L179" s="1"/>
      <c r="M179" s="1"/>
      <c r="N179" s="1"/>
      <c r="O179" s="1"/>
    </row>
    <row r="180" spans="1:15" ht="13.5" customHeight="1">
      <c r="A180" s="18" t="s">
        <v>119</v>
      </c>
      <c r="B180" s="19" t="s">
        <v>101</v>
      </c>
      <c r="C180" s="19" t="s">
        <v>96</v>
      </c>
      <c r="F180" s="29">
        <f aca="true" t="shared" si="22" ref="F180:H182">F181</f>
        <v>40630.200000000004</v>
      </c>
      <c r="G180" s="29">
        <f t="shared" si="22"/>
        <v>39564.9</v>
      </c>
      <c r="H180" s="29">
        <f t="shared" si="22"/>
        <v>39564.9</v>
      </c>
      <c r="I180" s="1"/>
      <c r="J180" s="1"/>
      <c r="K180" s="1"/>
      <c r="L180" s="1"/>
      <c r="M180" s="1"/>
      <c r="N180" s="1"/>
      <c r="O180" s="1"/>
    </row>
    <row r="181" spans="1:15" ht="38.25" customHeight="1">
      <c r="A181" s="72" t="s">
        <v>167</v>
      </c>
      <c r="B181" s="30" t="s">
        <v>101</v>
      </c>
      <c r="C181" s="30" t="s">
        <v>96</v>
      </c>
      <c r="D181" s="30" t="s">
        <v>267</v>
      </c>
      <c r="E181" s="31"/>
      <c r="F181" s="50">
        <f t="shared" si="22"/>
        <v>40630.200000000004</v>
      </c>
      <c r="G181" s="50">
        <f t="shared" si="22"/>
        <v>39564.9</v>
      </c>
      <c r="H181" s="50">
        <f t="shared" si="22"/>
        <v>39564.9</v>
      </c>
      <c r="I181" s="1"/>
      <c r="J181" s="1"/>
      <c r="K181" s="1"/>
      <c r="L181" s="1"/>
      <c r="M181" s="1"/>
      <c r="N181" s="1"/>
      <c r="O181" s="1"/>
    </row>
    <row r="182" spans="1:15" ht="24" customHeight="1">
      <c r="A182" s="36" t="s">
        <v>168</v>
      </c>
      <c r="B182" s="30" t="s">
        <v>101</v>
      </c>
      <c r="C182" s="30" t="s">
        <v>96</v>
      </c>
      <c r="D182" s="30" t="s">
        <v>268</v>
      </c>
      <c r="E182" s="31"/>
      <c r="F182" s="50">
        <f t="shared" si="22"/>
        <v>40630.200000000004</v>
      </c>
      <c r="G182" s="50">
        <f t="shared" si="22"/>
        <v>39564.9</v>
      </c>
      <c r="H182" s="50">
        <f t="shared" si="22"/>
        <v>39564.9</v>
      </c>
      <c r="I182" s="1"/>
      <c r="J182" s="1"/>
      <c r="K182" s="1"/>
      <c r="L182" s="1"/>
      <c r="M182" s="1"/>
      <c r="N182" s="1"/>
      <c r="O182" s="1"/>
    </row>
    <row r="183" spans="1:15" ht="15.75" customHeight="1">
      <c r="A183" s="60" t="s">
        <v>269</v>
      </c>
      <c r="B183" s="30" t="s">
        <v>101</v>
      </c>
      <c r="C183" s="30" t="s">
        <v>96</v>
      </c>
      <c r="D183" s="30" t="s">
        <v>270</v>
      </c>
      <c r="E183" s="31"/>
      <c r="F183" s="50">
        <f>F184+F193+F195+F191+F200+F199+F196+F204+F206+F208+F210+F203</f>
        <v>40630.200000000004</v>
      </c>
      <c r="G183" s="50">
        <f>G184+G193+G195+G191+G200+G199+G196+G204+G206</f>
        <v>39564.9</v>
      </c>
      <c r="H183" s="50">
        <f>H184+H193+H195+H191+H200+H199+H196+H204+H206</f>
        <v>39564.9</v>
      </c>
      <c r="I183" s="1"/>
      <c r="J183" s="1"/>
      <c r="K183" s="1"/>
      <c r="L183" s="1"/>
      <c r="M183" s="1"/>
      <c r="N183" s="1"/>
      <c r="O183" s="1"/>
    </row>
    <row r="184" spans="1:15" ht="27.75" customHeight="1">
      <c r="A184" s="60" t="s">
        <v>169</v>
      </c>
      <c r="B184" s="30" t="s">
        <v>101</v>
      </c>
      <c r="C184" s="30" t="s">
        <v>96</v>
      </c>
      <c r="D184" s="30" t="s">
        <v>271</v>
      </c>
      <c r="E184" s="31"/>
      <c r="F184" s="50">
        <f>F185+F186</f>
        <v>13494.6</v>
      </c>
      <c r="G184" s="50">
        <f>G185+G186</f>
        <v>13494.6</v>
      </c>
      <c r="H184" s="50">
        <f>H185+H186</f>
        <v>13494.6</v>
      </c>
      <c r="I184" s="1"/>
      <c r="J184" s="1"/>
      <c r="K184" s="1"/>
      <c r="L184" s="1"/>
      <c r="M184" s="1"/>
      <c r="N184" s="1"/>
      <c r="O184" s="1"/>
    </row>
    <row r="185" spans="1:15" ht="15.75" customHeight="1">
      <c r="A185" s="51" t="s">
        <v>173</v>
      </c>
      <c r="B185" s="30" t="s">
        <v>101</v>
      </c>
      <c r="C185" s="30" t="s">
        <v>96</v>
      </c>
      <c r="D185" s="30" t="s">
        <v>271</v>
      </c>
      <c r="E185" s="31" t="s">
        <v>174</v>
      </c>
      <c r="F185" s="50">
        <f aca="true" t="shared" si="23" ref="F185:H186">F188</f>
        <v>501.6</v>
      </c>
      <c r="G185" s="50">
        <f t="shared" si="23"/>
        <v>501.6</v>
      </c>
      <c r="H185" s="50">
        <f t="shared" si="23"/>
        <v>501.6</v>
      </c>
      <c r="I185" s="1"/>
      <c r="J185" s="1"/>
      <c r="K185" s="1"/>
      <c r="L185" s="1"/>
      <c r="M185" s="1"/>
      <c r="N185" s="1"/>
      <c r="O185" s="1"/>
    </row>
    <row r="186" spans="1:15" ht="15.75" customHeight="1">
      <c r="A186" s="55" t="s">
        <v>170</v>
      </c>
      <c r="B186" s="30" t="s">
        <v>101</v>
      </c>
      <c r="C186" s="30" t="s">
        <v>96</v>
      </c>
      <c r="D186" s="30" t="s">
        <v>271</v>
      </c>
      <c r="E186" s="31" t="s">
        <v>171</v>
      </c>
      <c r="F186" s="50">
        <f t="shared" si="23"/>
        <v>12993</v>
      </c>
      <c r="G186" s="50">
        <f t="shared" si="23"/>
        <v>12993</v>
      </c>
      <c r="H186" s="50">
        <f t="shared" si="23"/>
        <v>12993</v>
      </c>
      <c r="I186" s="1"/>
      <c r="J186" s="1"/>
      <c r="K186" s="1"/>
      <c r="L186" s="1"/>
      <c r="M186" s="1"/>
      <c r="N186" s="1"/>
      <c r="O186" s="1"/>
    </row>
    <row r="187" spans="1:15" ht="21" customHeight="1">
      <c r="A187" s="51" t="s">
        <v>172</v>
      </c>
      <c r="B187" s="30" t="s">
        <v>101</v>
      </c>
      <c r="C187" s="30" t="s">
        <v>96</v>
      </c>
      <c r="D187" s="30" t="s">
        <v>272</v>
      </c>
      <c r="E187" s="31"/>
      <c r="F187" s="35">
        <f>F188+F189</f>
        <v>13494.6</v>
      </c>
      <c r="G187" s="35">
        <f>G188+G189</f>
        <v>13494.6</v>
      </c>
      <c r="H187" s="35">
        <f>H188+H189</f>
        <v>13494.6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51" t="s">
        <v>173</v>
      </c>
      <c r="B188" s="30" t="s">
        <v>101</v>
      </c>
      <c r="C188" s="30" t="s">
        <v>96</v>
      </c>
      <c r="D188" s="30" t="s">
        <v>272</v>
      </c>
      <c r="E188" s="31" t="s">
        <v>174</v>
      </c>
      <c r="F188" s="35">
        <v>501.6</v>
      </c>
      <c r="G188" s="35">
        <v>501.6</v>
      </c>
      <c r="H188" s="35">
        <v>501.6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55" t="s">
        <v>170</v>
      </c>
      <c r="B189" s="30" t="s">
        <v>101</v>
      </c>
      <c r="C189" s="30" t="s">
        <v>96</v>
      </c>
      <c r="D189" s="30" t="s">
        <v>272</v>
      </c>
      <c r="E189" s="31" t="s">
        <v>171</v>
      </c>
      <c r="F189" s="50">
        <v>12993</v>
      </c>
      <c r="G189" s="50">
        <v>12993</v>
      </c>
      <c r="H189" s="50">
        <v>12993</v>
      </c>
      <c r="I189" s="1"/>
      <c r="J189" s="1"/>
      <c r="K189" s="1"/>
      <c r="L189" s="1"/>
      <c r="M189" s="1"/>
      <c r="N189" s="1"/>
      <c r="O189" s="1"/>
    </row>
    <row r="190" spans="1:15" ht="21" customHeight="1">
      <c r="A190" s="73" t="s">
        <v>208</v>
      </c>
      <c r="B190" s="30" t="s">
        <v>101</v>
      </c>
      <c r="C190" s="30" t="s">
        <v>96</v>
      </c>
      <c r="D190" s="64" t="s">
        <v>273</v>
      </c>
      <c r="E190" s="31"/>
      <c r="F190" s="35">
        <f>F191</f>
        <v>85.8</v>
      </c>
      <c r="G190" s="35">
        <f>G191</f>
        <v>90.1</v>
      </c>
      <c r="H190" s="35">
        <f>H191</f>
        <v>90.1</v>
      </c>
      <c r="I190" s="1"/>
      <c r="J190" s="1"/>
      <c r="K190" s="1"/>
      <c r="L190" s="1"/>
      <c r="M190" s="1"/>
      <c r="N190" s="1"/>
      <c r="O190" s="1"/>
    </row>
    <row r="191" spans="1:15" ht="16.5" customHeight="1">
      <c r="A191" s="55" t="s">
        <v>170</v>
      </c>
      <c r="B191" s="30" t="s">
        <v>101</v>
      </c>
      <c r="C191" s="30" t="s">
        <v>96</v>
      </c>
      <c r="D191" s="64" t="s">
        <v>274</v>
      </c>
      <c r="E191" s="31" t="s">
        <v>171</v>
      </c>
      <c r="F191" s="35">
        <v>85.8</v>
      </c>
      <c r="G191" s="35">
        <v>90.1</v>
      </c>
      <c r="H191" s="35">
        <v>90.1</v>
      </c>
      <c r="I191" s="1"/>
      <c r="J191" s="1"/>
      <c r="K191" s="1"/>
      <c r="L191" s="1"/>
      <c r="M191" s="1"/>
      <c r="N191" s="1"/>
      <c r="O191" s="1"/>
    </row>
    <row r="192" spans="1:15" ht="177" customHeight="1">
      <c r="A192" s="65" t="s">
        <v>416</v>
      </c>
      <c r="B192" s="22" t="str">
        <f>B$179</f>
        <v>07</v>
      </c>
      <c r="C192" s="13" t="s">
        <v>96</v>
      </c>
      <c r="D192" s="30" t="s">
        <v>275</v>
      </c>
      <c r="F192" s="23">
        <f>F193</f>
        <v>16046.6</v>
      </c>
      <c r="G192" s="23">
        <f>G193</f>
        <v>15641.8</v>
      </c>
      <c r="H192" s="23">
        <f>H193</f>
        <v>15641.8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74" t="s">
        <v>139</v>
      </c>
      <c r="B193" s="22" t="str">
        <f>B$179</f>
        <v>07</v>
      </c>
      <c r="C193" s="13" t="s">
        <v>96</v>
      </c>
      <c r="D193" s="30" t="s">
        <v>275</v>
      </c>
      <c r="E193" s="31" t="s">
        <v>171</v>
      </c>
      <c r="F193" s="35">
        <v>16046.6</v>
      </c>
      <c r="G193" s="35">
        <v>15641.8</v>
      </c>
      <c r="H193" s="35">
        <v>15641.8</v>
      </c>
      <c r="I193" s="1"/>
      <c r="J193" s="1"/>
      <c r="K193" s="1"/>
      <c r="L193" s="1"/>
      <c r="M193" s="1"/>
      <c r="N193" s="1"/>
      <c r="O193" s="1"/>
    </row>
    <row r="194" spans="1:15" ht="41.25" customHeight="1">
      <c r="A194" s="54" t="s">
        <v>406</v>
      </c>
      <c r="B194" s="30" t="s">
        <v>101</v>
      </c>
      <c r="C194" s="30" t="s">
        <v>96</v>
      </c>
      <c r="D194" s="30" t="s">
        <v>276</v>
      </c>
      <c r="E194" s="31"/>
      <c r="F194" s="35">
        <f>F195</f>
        <v>71.8</v>
      </c>
      <c r="G194" s="35">
        <f>G195</f>
        <v>71.8</v>
      </c>
      <c r="H194" s="35">
        <f>H195</f>
        <v>71.8</v>
      </c>
      <c r="I194" s="1"/>
      <c r="J194" s="1"/>
      <c r="K194" s="1"/>
      <c r="L194" s="1"/>
      <c r="M194" s="1"/>
      <c r="N194" s="1"/>
      <c r="O194" s="1"/>
    </row>
    <row r="195" spans="1:15" ht="22.5" customHeight="1">
      <c r="A195" s="51" t="s">
        <v>173</v>
      </c>
      <c r="B195" s="30" t="s">
        <v>101</v>
      </c>
      <c r="C195" s="30" t="s">
        <v>96</v>
      </c>
      <c r="D195" s="30" t="s">
        <v>276</v>
      </c>
      <c r="E195" s="31" t="s">
        <v>174</v>
      </c>
      <c r="F195" s="35">
        <v>71.8</v>
      </c>
      <c r="G195" s="37">
        <v>71.8</v>
      </c>
      <c r="H195" s="37">
        <v>71.8</v>
      </c>
      <c r="I195" s="1"/>
      <c r="J195" s="1"/>
      <c r="K195" s="1"/>
      <c r="L195" s="1"/>
      <c r="M195" s="1"/>
      <c r="N195" s="1"/>
      <c r="O195" s="1"/>
    </row>
    <row r="196" spans="1:15" ht="46.5" customHeight="1">
      <c r="A196" s="51" t="s">
        <v>407</v>
      </c>
      <c r="B196" s="30" t="s">
        <v>101</v>
      </c>
      <c r="C196" s="30" t="s">
        <v>96</v>
      </c>
      <c r="D196" s="30" t="s">
        <v>422</v>
      </c>
      <c r="E196" s="31"/>
      <c r="F196" s="35">
        <f>F197</f>
        <v>221.7</v>
      </c>
      <c r="G196" s="35">
        <f>G197</f>
        <v>0</v>
      </c>
      <c r="H196" s="35">
        <f>H197</f>
        <v>0</v>
      </c>
      <c r="I196" s="1"/>
      <c r="J196" s="1"/>
      <c r="K196" s="1"/>
      <c r="L196" s="1"/>
      <c r="M196" s="1"/>
      <c r="N196" s="1"/>
      <c r="O196" s="1"/>
    </row>
    <row r="197" spans="1:15" ht="22.5" customHeight="1">
      <c r="A197" s="55" t="s">
        <v>170</v>
      </c>
      <c r="B197" s="30" t="s">
        <v>101</v>
      </c>
      <c r="C197" s="30" t="s">
        <v>96</v>
      </c>
      <c r="D197" s="30" t="s">
        <v>422</v>
      </c>
      <c r="E197" s="31" t="s">
        <v>171</v>
      </c>
      <c r="F197" s="35">
        <v>221.7</v>
      </c>
      <c r="G197" s="35">
        <v>0</v>
      </c>
      <c r="H197" s="35">
        <v>0</v>
      </c>
      <c r="I197" s="1"/>
      <c r="J197" s="1"/>
      <c r="K197" s="1"/>
      <c r="L197" s="1"/>
      <c r="M197" s="1"/>
      <c r="N197" s="1"/>
      <c r="O197" s="1"/>
    </row>
    <row r="198" spans="1:15" ht="51.75" customHeight="1">
      <c r="A198" s="69" t="s">
        <v>367</v>
      </c>
      <c r="B198" s="30" t="s">
        <v>101</v>
      </c>
      <c r="C198" s="30" t="s">
        <v>96</v>
      </c>
      <c r="D198" s="30" t="s">
        <v>368</v>
      </c>
      <c r="E198" s="31"/>
      <c r="F198" s="35">
        <f>F199</f>
        <v>251</v>
      </c>
      <c r="G198" s="35">
        <f>G199</f>
        <v>0</v>
      </c>
      <c r="H198" s="37">
        <f>H199</f>
        <v>0</v>
      </c>
      <c r="I198" s="1"/>
      <c r="J198" s="1"/>
      <c r="K198" s="1"/>
      <c r="L198" s="1"/>
      <c r="M198" s="1"/>
      <c r="N198" s="1"/>
      <c r="O198" s="1"/>
    </row>
    <row r="199" spans="1:15" ht="22.5" customHeight="1">
      <c r="A199" s="55" t="s">
        <v>170</v>
      </c>
      <c r="B199" s="30" t="s">
        <v>101</v>
      </c>
      <c r="C199" s="30" t="s">
        <v>96</v>
      </c>
      <c r="D199" s="30" t="s">
        <v>368</v>
      </c>
      <c r="E199" s="31" t="s">
        <v>171</v>
      </c>
      <c r="F199" s="35">
        <v>251</v>
      </c>
      <c r="G199" s="35">
        <v>0</v>
      </c>
      <c r="H199" s="35">
        <v>0</v>
      </c>
      <c r="I199" s="1"/>
      <c r="J199" s="1"/>
      <c r="K199" s="1"/>
      <c r="L199" s="1"/>
      <c r="M199" s="1"/>
      <c r="N199" s="1"/>
      <c r="O199" s="1"/>
    </row>
    <row r="200" spans="1:15" ht="30.75" customHeight="1">
      <c r="A200" s="71" t="s">
        <v>217</v>
      </c>
      <c r="B200" s="30" t="s">
        <v>101</v>
      </c>
      <c r="C200" s="30" t="s">
        <v>96</v>
      </c>
      <c r="D200" s="64" t="s">
        <v>277</v>
      </c>
      <c r="E200" s="31"/>
      <c r="F200" s="35">
        <f>F201</f>
        <v>8142.5</v>
      </c>
      <c r="G200" s="35">
        <v>8142.5</v>
      </c>
      <c r="H200" s="35">
        <v>8142.5</v>
      </c>
      <c r="I200" s="1"/>
      <c r="J200" s="1"/>
      <c r="K200" s="1"/>
      <c r="L200" s="1"/>
      <c r="M200" s="1"/>
      <c r="N200" s="1"/>
      <c r="O200" s="1"/>
    </row>
    <row r="201" spans="1:15" ht="21.75" customHeight="1">
      <c r="A201" s="55" t="s">
        <v>170</v>
      </c>
      <c r="B201" s="30" t="s">
        <v>101</v>
      </c>
      <c r="C201" s="30" t="s">
        <v>96</v>
      </c>
      <c r="D201" s="64" t="s">
        <v>277</v>
      </c>
      <c r="E201" s="31" t="s">
        <v>171</v>
      </c>
      <c r="F201" s="35">
        <v>8142.5</v>
      </c>
      <c r="G201" s="35">
        <v>8142.5</v>
      </c>
      <c r="H201" s="35">
        <v>8142.5</v>
      </c>
      <c r="I201" s="1"/>
      <c r="J201" s="1"/>
      <c r="K201" s="1"/>
      <c r="L201" s="1"/>
      <c r="M201" s="1"/>
      <c r="N201" s="1"/>
      <c r="O201" s="1"/>
    </row>
    <row r="202" spans="1:15" ht="67.5" customHeight="1">
      <c r="A202" s="51" t="s">
        <v>459</v>
      </c>
      <c r="B202" s="30" t="s">
        <v>101</v>
      </c>
      <c r="C202" s="30" t="s">
        <v>96</v>
      </c>
      <c r="D202" s="64" t="s">
        <v>458</v>
      </c>
      <c r="E202" s="31"/>
      <c r="F202" s="35">
        <f>F203</f>
        <v>80.8</v>
      </c>
      <c r="G202" s="35">
        <f>G203</f>
        <v>0</v>
      </c>
      <c r="H202" s="35">
        <f>H203</f>
        <v>0</v>
      </c>
      <c r="I202" s="1"/>
      <c r="J202" s="1"/>
      <c r="K202" s="1"/>
      <c r="L202" s="1"/>
      <c r="M202" s="1"/>
      <c r="N202" s="1"/>
      <c r="O202" s="1"/>
    </row>
    <row r="203" spans="1:15" ht="21.75" customHeight="1">
      <c r="A203" s="55" t="s">
        <v>170</v>
      </c>
      <c r="B203" s="30" t="s">
        <v>101</v>
      </c>
      <c r="C203" s="30" t="s">
        <v>96</v>
      </c>
      <c r="D203" s="64" t="s">
        <v>458</v>
      </c>
      <c r="E203" s="31" t="s">
        <v>171</v>
      </c>
      <c r="F203" s="35">
        <v>80.8</v>
      </c>
      <c r="G203" s="35">
        <v>0</v>
      </c>
      <c r="H203" s="35">
        <v>0</v>
      </c>
      <c r="I203" s="1"/>
      <c r="J203" s="1"/>
      <c r="K203" s="1"/>
      <c r="L203" s="1"/>
      <c r="M203" s="1"/>
      <c r="N203" s="1"/>
      <c r="O203" s="1"/>
    </row>
    <row r="204" spans="1:15" ht="40.5" customHeight="1">
      <c r="A204" s="65" t="s">
        <v>0</v>
      </c>
      <c r="B204" s="30" t="s">
        <v>101</v>
      </c>
      <c r="C204" s="30" t="s">
        <v>96</v>
      </c>
      <c r="D204" s="64" t="s">
        <v>413</v>
      </c>
      <c r="E204" s="31"/>
      <c r="F204" s="35">
        <f>F205</f>
        <v>88.4</v>
      </c>
      <c r="G204" s="35">
        <f>G205</f>
        <v>88.4</v>
      </c>
      <c r="H204" s="35">
        <f>H205</f>
        <v>88.4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55" t="s">
        <v>170</v>
      </c>
      <c r="B205" s="30" t="s">
        <v>101</v>
      </c>
      <c r="C205" s="30" t="s">
        <v>96</v>
      </c>
      <c r="D205" s="64" t="s">
        <v>413</v>
      </c>
      <c r="E205" s="31" t="s">
        <v>171</v>
      </c>
      <c r="F205" s="35">
        <v>88.4</v>
      </c>
      <c r="G205" s="37">
        <v>88.4</v>
      </c>
      <c r="H205" s="37">
        <v>88.4</v>
      </c>
      <c r="I205" s="1"/>
      <c r="J205" s="1"/>
      <c r="K205" s="1"/>
      <c r="L205" s="1"/>
      <c r="M205" s="1"/>
      <c r="N205" s="1"/>
      <c r="O205" s="1"/>
    </row>
    <row r="206" spans="1:15" ht="30.75" customHeight="1">
      <c r="A206" s="51" t="s">
        <v>216</v>
      </c>
      <c r="B206" s="30" t="s">
        <v>101</v>
      </c>
      <c r="C206" s="30" t="s">
        <v>96</v>
      </c>
      <c r="D206" s="64" t="s">
        <v>336</v>
      </c>
      <c r="E206" s="31"/>
      <c r="F206" s="50">
        <f>F207</f>
        <v>2035.7</v>
      </c>
      <c r="G206" s="50">
        <v>2035.7</v>
      </c>
      <c r="H206" s="50">
        <v>2035.7</v>
      </c>
      <c r="I206" s="1"/>
      <c r="J206" s="1"/>
      <c r="K206" s="1"/>
      <c r="L206" s="1"/>
      <c r="M206" s="1"/>
      <c r="N206" s="1"/>
      <c r="O206" s="1"/>
    </row>
    <row r="207" spans="1:15" ht="21.75" customHeight="1">
      <c r="A207" s="55" t="s">
        <v>170</v>
      </c>
      <c r="B207" s="30" t="s">
        <v>101</v>
      </c>
      <c r="C207" s="30" t="s">
        <v>96</v>
      </c>
      <c r="D207" s="64" t="s">
        <v>336</v>
      </c>
      <c r="E207" s="31" t="s">
        <v>171</v>
      </c>
      <c r="F207" s="50">
        <v>2035.7</v>
      </c>
      <c r="G207" s="50">
        <v>2035.7</v>
      </c>
      <c r="H207" s="50">
        <v>2035.7</v>
      </c>
      <c r="I207" s="1"/>
      <c r="J207" s="1"/>
      <c r="K207" s="1"/>
      <c r="L207" s="1"/>
      <c r="M207" s="1"/>
      <c r="N207" s="1"/>
      <c r="O207" s="1"/>
    </row>
    <row r="208" spans="1:15" ht="29.25" customHeight="1">
      <c r="A208" s="51" t="s">
        <v>462</v>
      </c>
      <c r="B208" s="30" t="s">
        <v>101</v>
      </c>
      <c r="C208" s="30" t="s">
        <v>96</v>
      </c>
      <c r="D208" s="64" t="s">
        <v>460</v>
      </c>
      <c r="E208" s="31"/>
      <c r="F208" s="50">
        <f>F209</f>
        <v>4.3</v>
      </c>
      <c r="G208" s="50">
        <f>G209</f>
        <v>0</v>
      </c>
      <c r="H208" s="50">
        <f>H209</f>
        <v>0</v>
      </c>
      <c r="I208" s="1"/>
      <c r="J208" s="1"/>
      <c r="K208" s="1"/>
      <c r="L208" s="1"/>
      <c r="M208" s="1"/>
      <c r="N208" s="1"/>
      <c r="O208" s="1"/>
    </row>
    <row r="209" spans="1:15" ht="21.75" customHeight="1">
      <c r="A209" s="55" t="s">
        <v>170</v>
      </c>
      <c r="B209" s="30" t="s">
        <v>101</v>
      </c>
      <c r="C209" s="30" t="s">
        <v>96</v>
      </c>
      <c r="D209" s="64" t="s">
        <v>460</v>
      </c>
      <c r="E209" s="31" t="s">
        <v>171</v>
      </c>
      <c r="F209" s="50">
        <v>4.3</v>
      </c>
      <c r="G209" s="50">
        <v>0</v>
      </c>
      <c r="H209" s="50">
        <v>0</v>
      </c>
      <c r="I209" s="1"/>
      <c r="J209" s="1"/>
      <c r="K209" s="1"/>
      <c r="L209" s="1"/>
      <c r="M209" s="1"/>
      <c r="N209" s="1"/>
      <c r="O209" s="1"/>
    </row>
    <row r="210" spans="1:15" ht="46.5" customHeight="1">
      <c r="A210" s="69" t="s">
        <v>86</v>
      </c>
      <c r="B210" s="30" t="s">
        <v>101</v>
      </c>
      <c r="C210" s="30" t="s">
        <v>96</v>
      </c>
      <c r="D210" s="64" t="s">
        <v>461</v>
      </c>
      <c r="E210" s="31"/>
      <c r="F210" s="50">
        <f>F211</f>
        <v>107</v>
      </c>
      <c r="G210" s="50">
        <f>G211</f>
        <v>0</v>
      </c>
      <c r="H210" s="50">
        <f>H211</f>
        <v>0</v>
      </c>
      <c r="I210" s="1"/>
      <c r="J210" s="1"/>
      <c r="K210" s="1"/>
      <c r="L210" s="1"/>
      <c r="M210" s="1"/>
      <c r="N210" s="1"/>
      <c r="O210" s="1"/>
    </row>
    <row r="211" spans="1:15" ht="21.75" customHeight="1">
      <c r="A211" s="55" t="s">
        <v>170</v>
      </c>
      <c r="B211" s="30" t="s">
        <v>101</v>
      </c>
      <c r="C211" s="30" t="s">
        <v>96</v>
      </c>
      <c r="D211" s="64" t="s">
        <v>461</v>
      </c>
      <c r="E211" s="31" t="s">
        <v>171</v>
      </c>
      <c r="F211" s="50">
        <v>107</v>
      </c>
      <c r="G211" s="50">
        <v>0</v>
      </c>
      <c r="H211" s="50">
        <v>0</v>
      </c>
      <c r="I211" s="1"/>
      <c r="J211" s="1"/>
      <c r="K211" s="1"/>
      <c r="L211" s="1"/>
      <c r="M211" s="1"/>
      <c r="N211" s="1"/>
      <c r="O211" s="1"/>
    </row>
    <row r="212" spans="1:8" s="2" customFormat="1" ht="17.25" customHeight="1">
      <c r="A212" s="18" t="s">
        <v>92</v>
      </c>
      <c r="B212" s="25" t="str">
        <f>B$179</f>
        <v>07</v>
      </c>
      <c r="C212" s="19" t="s">
        <v>97</v>
      </c>
      <c r="D212" s="19"/>
      <c r="E212" s="19"/>
      <c r="F212" s="26">
        <f>F213+F253</f>
        <v>69576.59999999999</v>
      </c>
      <c r="G212" s="26">
        <f>G213+G253</f>
        <v>67833.3</v>
      </c>
      <c r="H212" s="26">
        <f>H213+H253</f>
        <v>67798.3</v>
      </c>
    </row>
    <row r="213" spans="1:15" ht="29.25" customHeight="1">
      <c r="A213" s="36" t="s">
        <v>167</v>
      </c>
      <c r="B213" s="30" t="s">
        <v>101</v>
      </c>
      <c r="C213" s="30" t="s">
        <v>97</v>
      </c>
      <c r="D213" s="30" t="s">
        <v>267</v>
      </c>
      <c r="E213" s="31"/>
      <c r="F213" s="35">
        <f aca="true" t="shared" si="24" ref="F213:H214">F214</f>
        <v>69541.59999999999</v>
      </c>
      <c r="G213" s="35">
        <f t="shared" si="24"/>
        <v>67798.3</v>
      </c>
      <c r="H213" s="35">
        <f t="shared" si="24"/>
        <v>67798.3</v>
      </c>
      <c r="I213" s="1"/>
      <c r="J213" s="1"/>
      <c r="K213" s="1"/>
      <c r="L213" s="1"/>
      <c r="M213" s="1"/>
      <c r="N213" s="1"/>
      <c r="O213" s="1"/>
    </row>
    <row r="214" spans="1:15" ht="27" customHeight="1">
      <c r="A214" s="36" t="s">
        <v>168</v>
      </c>
      <c r="B214" s="30" t="s">
        <v>101</v>
      </c>
      <c r="C214" s="30" t="s">
        <v>97</v>
      </c>
      <c r="D214" s="30" t="s">
        <v>268</v>
      </c>
      <c r="E214" s="31"/>
      <c r="F214" s="35">
        <f t="shared" si="24"/>
        <v>69541.59999999999</v>
      </c>
      <c r="G214" s="35">
        <f t="shared" si="24"/>
        <v>67798.3</v>
      </c>
      <c r="H214" s="35">
        <f t="shared" si="24"/>
        <v>67798.3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36" t="s">
        <v>283</v>
      </c>
      <c r="B215" s="30" t="s">
        <v>101</v>
      </c>
      <c r="C215" s="30" t="s">
        <v>97</v>
      </c>
      <c r="D215" s="30" t="s">
        <v>284</v>
      </c>
      <c r="E215" s="31"/>
      <c r="F215" s="35">
        <f>F216+F220+F222+F224+F227+F231+F239+F251+F243+F236+F237+F229+F233+F245+F247+F242+F250</f>
        <v>69541.59999999999</v>
      </c>
      <c r="G215" s="35">
        <f>G216+G220+G222+G224+G227+G231+G239+G251+G243+G236+G237+G229+G233+G245+G247</f>
        <v>67798.3</v>
      </c>
      <c r="H215" s="35">
        <f>H216+H220+H222+H224+H227+H231+H239+H251+H243+H236+H237+H229+H233+H245+H247</f>
        <v>67798.3</v>
      </c>
      <c r="I215" s="1"/>
      <c r="J215" s="1"/>
      <c r="K215" s="1"/>
      <c r="L215" s="1"/>
      <c r="M215" s="1"/>
      <c r="N215" s="1"/>
      <c r="O215" s="1"/>
    </row>
    <row r="216" spans="1:15" ht="27" customHeight="1">
      <c r="A216" s="60" t="s">
        <v>169</v>
      </c>
      <c r="B216" s="30" t="s">
        <v>101</v>
      </c>
      <c r="C216" s="30" t="s">
        <v>97</v>
      </c>
      <c r="D216" s="30" t="s">
        <v>285</v>
      </c>
      <c r="E216" s="31"/>
      <c r="F216" s="35">
        <f aca="true" t="shared" si="25" ref="F216:H217">F218</f>
        <v>5773.6</v>
      </c>
      <c r="G216" s="35">
        <f t="shared" si="25"/>
        <v>5963.6</v>
      </c>
      <c r="H216" s="35">
        <f t="shared" si="25"/>
        <v>5963.6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55" t="s">
        <v>170</v>
      </c>
      <c r="B217" s="30" t="s">
        <v>101</v>
      </c>
      <c r="C217" s="30" t="s">
        <v>97</v>
      </c>
      <c r="D217" s="30" t="s">
        <v>285</v>
      </c>
      <c r="E217" s="31" t="s">
        <v>171</v>
      </c>
      <c r="F217" s="35">
        <f t="shared" si="25"/>
        <v>5773.6</v>
      </c>
      <c r="G217" s="35">
        <f t="shared" si="25"/>
        <v>5963.6</v>
      </c>
      <c r="H217" s="35">
        <f t="shared" si="25"/>
        <v>5963.6</v>
      </c>
      <c r="I217" s="1"/>
      <c r="J217" s="1"/>
      <c r="K217" s="1"/>
      <c r="L217" s="1"/>
      <c r="M217" s="1"/>
      <c r="N217" s="1"/>
      <c r="O217" s="1"/>
    </row>
    <row r="218" spans="1:15" ht="13.5" customHeight="1">
      <c r="A218" s="51" t="s">
        <v>175</v>
      </c>
      <c r="B218" s="30" t="s">
        <v>101</v>
      </c>
      <c r="C218" s="30" t="s">
        <v>97</v>
      </c>
      <c r="D218" s="30" t="s">
        <v>286</v>
      </c>
      <c r="E218" s="31"/>
      <c r="F218" s="35">
        <f>F219</f>
        <v>5773.6</v>
      </c>
      <c r="G218" s="35">
        <f>G219</f>
        <v>5963.6</v>
      </c>
      <c r="H218" s="35">
        <f>H219</f>
        <v>5963.6</v>
      </c>
      <c r="I218" s="1"/>
      <c r="J218" s="1"/>
      <c r="K218" s="1"/>
      <c r="L218" s="1"/>
      <c r="M218" s="1"/>
      <c r="N218" s="1"/>
      <c r="O218" s="1"/>
    </row>
    <row r="219" spans="1:15" ht="12.75" customHeight="1">
      <c r="A219" s="55" t="s">
        <v>170</v>
      </c>
      <c r="B219" s="30" t="s">
        <v>101</v>
      </c>
      <c r="C219" s="30" t="s">
        <v>97</v>
      </c>
      <c r="D219" s="30" t="s">
        <v>286</v>
      </c>
      <c r="E219" s="31" t="s">
        <v>171</v>
      </c>
      <c r="F219" s="35">
        <v>5773.6</v>
      </c>
      <c r="G219" s="35">
        <v>5963.6</v>
      </c>
      <c r="H219" s="35">
        <v>5963.6</v>
      </c>
      <c r="I219" s="1"/>
      <c r="J219" s="1"/>
      <c r="K219" s="1"/>
      <c r="L219" s="1"/>
      <c r="M219" s="1"/>
      <c r="N219" s="1"/>
      <c r="O219" s="1"/>
    </row>
    <row r="220" spans="1:15" ht="21.75" customHeight="1">
      <c r="A220" s="65" t="s">
        <v>208</v>
      </c>
      <c r="B220" s="30" t="s">
        <v>101</v>
      </c>
      <c r="C220" s="30" t="s">
        <v>97</v>
      </c>
      <c r="D220" s="64" t="s">
        <v>287</v>
      </c>
      <c r="E220" s="31"/>
      <c r="F220" s="35">
        <f>F221</f>
        <v>78.1</v>
      </c>
      <c r="G220" s="35">
        <f>G221</f>
        <v>90.6</v>
      </c>
      <c r="H220" s="35">
        <f>H221</f>
        <v>90.6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55" t="s">
        <v>170</v>
      </c>
      <c r="B221" s="30" t="s">
        <v>101</v>
      </c>
      <c r="C221" s="30" t="s">
        <v>97</v>
      </c>
      <c r="D221" s="64" t="s">
        <v>287</v>
      </c>
      <c r="E221" s="31" t="s">
        <v>171</v>
      </c>
      <c r="F221" s="35">
        <v>78.1</v>
      </c>
      <c r="G221" s="35">
        <v>90.6</v>
      </c>
      <c r="H221" s="35">
        <v>90.6</v>
      </c>
      <c r="I221" s="1"/>
      <c r="J221" s="1"/>
      <c r="K221" s="1"/>
      <c r="L221" s="1"/>
      <c r="M221" s="1"/>
      <c r="N221" s="1"/>
      <c r="O221" s="1"/>
    </row>
    <row r="222" spans="1:15" ht="172.5" customHeight="1">
      <c r="A222" s="65" t="s">
        <v>416</v>
      </c>
      <c r="B222" s="30" t="s">
        <v>101</v>
      </c>
      <c r="C222" s="30" t="s">
        <v>97</v>
      </c>
      <c r="D222" s="30" t="s">
        <v>288</v>
      </c>
      <c r="E222" s="31"/>
      <c r="F222" s="35">
        <f>F223</f>
        <v>45452.1</v>
      </c>
      <c r="G222" s="35">
        <f>G223</f>
        <v>44187.3</v>
      </c>
      <c r="H222" s="35">
        <f>H223</f>
        <v>44187.3</v>
      </c>
      <c r="I222" s="1"/>
      <c r="J222" s="1"/>
      <c r="K222" s="1"/>
      <c r="L222" s="1"/>
      <c r="M222" s="1"/>
      <c r="N222" s="1"/>
      <c r="O222" s="1"/>
    </row>
    <row r="223" spans="1:15" ht="15" customHeight="1">
      <c r="A223" s="55" t="s">
        <v>170</v>
      </c>
      <c r="B223" s="30" t="s">
        <v>101</v>
      </c>
      <c r="C223" s="30" t="s">
        <v>97</v>
      </c>
      <c r="D223" s="30" t="s">
        <v>288</v>
      </c>
      <c r="E223" s="31" t="s">
        <v>171</v>
      </c>
      <c r="F223" s="35">
        <v>45452.1</v>
      </c>
      <c r="G223" s="35">
        <v>44187.3</v>
      </c>
      <c r="H223" s="35">
        <v>44187.3</v>
      </c>
      <c r="I223" s="1"/>
      <c r="J223" s="1"/>
      <c r="K223" s="1"/>
      <c r="L223" s="1"/>
      <c r="M223" s="1"/>
      <c r="N223" s="1"/>
      <c r="O223" s="1"/>
    </row>
    <row r="224" spans="1:15" ht="42.75" customHeight="1">
      <c r="A224" s="54" t="s">
        <v>406</v>
      </c>
      <c r="B224" s="30" t="s">
        <v>101</v>
      </c>
      <c r="C224" s="30" t="s">
        <v>97</v>
      </c>
      <c r="D224" s="30" t="s">
        <v>289</v>
      </c>
      <c r="E224" s="31"/>
      <c r="F224" s="35">
        <f>F225+F226</f>
        <v>7437</v>
      </c>
      <c r="G224" s="35">
        <f>G225+G226</f>
        <v>7437</v>
      </c>
      <c r="H224" s="35">
        <f>H225+H226</f>
        <v>7437</v>
      </c>
      <c r="I224" s="1"/>
      <c r="J224" s="1"/>
      <c r="K224" s="1"/>
      <c r="L224" s="1"/>
      <c r="M224" s="1"/>
      <c r="N224" s="1"/>
      <c r="O224" s="1"/>
    </row>
    <row r="225" spans="1:15" ht="13.5" customHeight="1">
      <c r="A225" s="51" t="s">
        <v>173</v>
      </c>
      <c r="B225" s="30" t="s">
        <v>101</v>
      </c>
      <c r="C225" s="30" t="s">
        <v>97</v>
      </c>
      <c r="D225" s="30" t="s">
        <v>289</v>
      </c>
      <c r="E225" s="31" t="s">
        <v>174</v>
      </c>
      <c r="F225" s="35">
        <v>1420.3</v>
      </c>
      <c r="G225" s="35">
        <v>1420.3</v>
      </c>
      <c r="H225" s="35">
        <v>1420.3</v>
      </c>
      <c r="I225" s="1"/>
      <c r="J225" s="1"/>
      <c r="K225" s="1"/>
      <c r="L225" s="1"/>
      <c r="M225" s="1"/>
      <c r="N225" s="1"/>
      <c r="O225" s="1"/>
    </row>
    <row r="226" spans="1:15" ht="17.25" customHeight="1">
      <c r="A226" s="55" t="s">
        <v>170</v>
      </c>
      <c r="B226" s="30" t="s">
        <v>101</v>
      </c>
      <c r="C226" s="30" t="s">
        <v>97</v>
      </c>
      <c r="D226" s="30" t="s">
        <v>289</v>
      </c>
      <c r="E226" s="31" t="s">
        <v>171</v>
      </c>
      <c r="F226" s="35">
        <v>6016.7</v>
      </c>
      <c r="G226" s="35">
        <v>6016.7</v>
      </c>
      <c r="H226" s="35">
        <v>6016.7</v>
      </c>
      <c r="I226" s="1"/>
      <c r="J226" s="1"/>
      <c r="K226" s="1"/>
      <c r="L226" s="1"/>
      <c r="M226" s="1"/>
      <c r="N226" s="1"/>
      <c r="O226" s="1"/>
    </row>
    <row r="227" spans="1:15" ht="38.25" customHeight="1">
      <c r="A227" s="54" t="s">
        <v>176</v>
      </c>
      <c r="B227" s="30" t="s">
        <v>101</v>
      </c>
      <c r="C227" s="30" t="s">
        <v>97</v>
      </c>
      <c r="D227" s="30" t="s">
        <v>290</v>
      </c>
      <c r="E227" s="31"/>
      <c r="F227" s="35">
        <f>F228</f>
        <v>408.3</v>
      </c>
      <c r="G227" s="35">
        <f>G228</f>
        <v>408.3</v>
      </c>
      <c r="H227" s="35">
        <f>H228</f>
        <v>408.3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55" t="s">
        <v>170</v>
      </c>
      <c r="B228" s="30" t="s">
        <v>101</v>
      </c>
      <c r="C228" s="30" t="s">
        <v>97</v>
      </c>
      <c r="D228" s="30" t="s">
        <v>290</v>
      </c>
      <c r="E228" s="31" t="s">
        <v>171</v>
      </c>
      <c r="F228" s="35">
        <v>408.3</v>
      </c>
      <c r="G228" s="35">
        <v>408.3</v>
      </c>
      <c r="H228" s="35">
        <v>408.3</v>
      </c>
      <c r="I228" s="1"/>
      <c r="J228" s="1"/>
      <c r="K228" s="1"/>
      <c r="L228" s="1"/>
      <c r="M228" s="1"/>
      <c r="N228" s="1"/>
      <c r="O228" s="1"/>
    </row>
    <row r="229" spans="1:15" ht="58.5" customHeight="1">
      <c r="A229" s="51" t="s">
        <v>418</v>
      </c>
      <c r="B229" s="30" t="s">
        <v>101</v>
      </c>
      <c r="C229" s="30" t="s">
        <v>97</v>
      </c>
      <c r="D229" s="30" t="s">
        <v>417</v>
      </c>
      <c r="E229" s="31"/>
      <c r="F229" s="35">
        <f>F230</f>
        <v>94.7</v>
      </c>
      <c r="G229" s="35">
        <f>G230</f>
        <v>0</v>
      </c>
      <c r="H229" s="35">
        <f>H230</f>
        <v>0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55" t="s">
        <v>211</v>
      </c>
      <c r="B230" s="30" t="s">
        <v>101</v>
      </c>
      <c r="C230" s="30" t="s">
        <v>97</v>
      </c>
      <c r="D230" s="30" t="s">
        <v>417</v>
      </c>
      <c r="E230" s="31" t="s">
        <v>171</v>
      </c>
      <c r="F230" s="35">
        <v>94.7</v>
      </c>
      <c r="G230" s="35">
        <v>0</v>
      </c>
      <c r="H230" s="35">
        <v>0</v>
      </c>
      <c r="I230" s="1"/>
      <c r="J230" s="1"/>
      <c r="K230" s="1"/>
      <c r="L230" s="1"/>
      <c r="M230" s="1"/>
      <c r="N230" s="1"/>
      <c r="O230" s="1"/>
    </row>
    <row r="231" spans="1:15" ht="43.5" customHeight="1">
      <c r="A231" s="54" t="s">
        <v>177</v>
      </c>
      <c r="B231" s="30" t="s">
        <v>101</v>
      </c>
      <c r="C231" s="30" t="s">
        <v>97</v>
      </c>
      <c r="D231" s="30" t="s">
        <v>291</v>
      </c>
      <c r="E231" s="31"/>
      <c r="F231" s="35">
        <f>F232</f>
        <v>826.2</v>
      </c>
      <c r="G231" s="35">
        <f>G232</f>
        <v>826.2</v>
      </c>
      <c r="H231" s="35">
        <f>H232</f>
        <v>826.2</v>
      </c>
      <c r="I231" s="1"/>
      <c r="J231" s="1"/>
      <c r="K231" s="1"/>
      <c r="L231" s="1"/>
      <c r="M231" s="1"/>
      <c r="N231" s="1"/>
      <c r="O231" s="1"/>
    </row>
    <row r="232" spans="1:15" ht="14.25" customHeight="1">
      <c r="A232" s="55" t="s">
        <v>170</v>
      </c>
      <c r="B232" s="30" t="s">
        <v>101</v>
      </c>
      <c r="C232" s="30" t="s">
        <v>97</v>
      </c>
      <c r="D232" s="30" t="s">
        <v>291</v>
      </c>
      <c r="E232" s="31" t="s">
        <v>171</v>
      </c>
      <c r="F232" s="35">
        <v>826.2</v>
      </c>
      <c r="G232" s="35">
        <v>826.2</v>
      </c>
      <c r="H232" s="35">
        <v>826.2</v>
      </c>
      <c r="I232" s="1"/>
      <c r="J232" s="1"/>
      <c r="K232" s="1"/>
      <c r="L232" s="1"/>
      <c r="M232" s="1"/>
      <c r="N232" s="1"/>
      <c r="O232" s="1"/>
    </row>
    <row r="233" spans="1:15" ht="39" customHeight="1">
      <c r="A233" s="51" t="s">
        <v>407</v>
      </c>
      <c r="B233" s="30" t="s">
        <v>101</v>
      </c>
      <c r="C233" s="30" t="s">
        <v>97</v>
      </c>
      <c r="D233" s="30" t="s">
        <v>456</v>
      </c>
      <c r="E233" s="31"/>
      <c r="F233" s="35">
        <f>F234</f>
        <v>40.9</v>
      </c>
      <c r="G233" s="35">
        <f>G234</f>
        <v>0</v>
      </c>
      <c r="H233" s="35">
        <f>H234</f>
        <v>0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55" t="s">
        <v>170</v>
      </c>
      <c r="B234" s="30" t="s">
        <v>101</v>
      </c>
      <c r="C234" s="30" t="s">
        <v>97</v>
      </c>
      <c r="D234" s="30" t="s">
        <v>456</v>
      </c>
      <c r="E234" s="31" t="s">
        <v>171</v>
      </c>
      <c r="F234" s="35">
        <v>40.9</v>
      </c>
      <c r="G234" s="35">
        <v>0</v>
      </c>
      <c r="H234" s="35">
        <v>0</v>
      </c>
      <c r="I234" s="1"/>
      <c r="J234" s="1"/>
      <c r="K234" s="1"/>
      <c r="L234" s="1"/>
      <c r="M234" s="1"/>
      <c r="N234" s="1"/>
      <c r="O234" s="1"/>
    </row>
    <row r="235" spans="1:15" ht="31.5" customHeight="1">
      <c r="A235" s="68" t="s">
        <v>370</v>
      </c>
      <c r="B235" s="30" t="s">
        <v>101</v>
      </c>
      <c r="C235" s="30" t="s">
        <v>97</v>
      </c>
      <c r="D235" s="30" t="s">
        <v>369</v>
      </c>
      <c r="E235" s="31"/>
      <c r="F235" s="35">
        <f>F236</f>
        <v>14.8</v>
      </c>
      <c r="G235" s="35">
        <f>G236</f>
        <v>14.8</v>
      </c>
      <c r="H235" s="35">
        <f>H236</f>
        <v>14.8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55" t="s">
        <v>170</v>
      </c>
      <c r="B236" s="30" t="s">
        <v>101</v>
      </c>
      <c r="C236" s="30" t="s">
        <v>97</v>
      </c>
      <c r="D236" s="30" t="s">
        <v>369</v>
      </c>
      <c r="E236" s="31" t="s">
        <v>171</v>
      </c>
      <c r="F236" s="35">
        <v>14.8</v>
      </c>
      <c r="G236" s="35">
        <v>14.8</v>
      </c>
      <c r="H236" s="35">
        <v>14.8</v>
      </c>
      <c r="I236" s="1"/>
      <c r="J236" s="1"/>
      <c r="K236" s="1"/>
      <c r="L236" s="1"/>
      <c r="M236" s="1"/>
      <c r="N236" s="1"/>
      <c r="O236" s="1"/>
    </row>
    <row r="237" spans="1:15" ht="53.25" customHeight="1">
      <c r="A237" s="69" t="s">
        <v>367</v>
      </c>
      <c r="B237" s="30" t="s">
        <v>101</v>
      </c>
      <c r="C237" s="30" t="s">
        <v>97</v>
      </c>
      <c r="D237" s="30" t="s">
        <v>412</v>
      </c>
      <c r="E237" s="31"/>
      <c r="F237" s="35">
        <f>F238</f>
        <v>373</v>
      </c>
      <c r="G237" s="35">
        <f>G238</f>
        <v>0</v>
      </c>
      <c r="H237" s="35">
        <f>H238</f>
        <v>0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55" t="s">
        <v>170</v>
      </c>
      <c r="B238" s="30" t="s">
        <v>101</v>
      </c>
      <c r="C238" s="30" t="s">
        <v>97</v>
      </c>
      <c r="D238" s="30" t="s">
        <v>412</v>
      </c>
      <c r="E238" s="31" t="s">
        <v>171</v>
      </c>
      <c r="F238" s="35">
        <v>373</v>
      </c>
      <c r="G238" s="37">
        <v>0</v>
      </c>
      <c r="H238" s="37">
        <v>0</v>
      </c>
      <c r="I238" s="1"/>
      <c r="J238" s="1"/>
      <c r="K238" s="1"/>
      <c r="L238" s="1"/>
      <c r="M238" s="1"/>
      <c r="N238" s="1"/>
      <c r="O238" s="1"/>
    </row>
    <row r="239" spans="1:15" ht="30.75" customHeight="1">
      <c r="A239" s="71" t="s">
        <v>217</v>
      </c>
      <c r="B239" s="30" t="s">
        <v>101</v>
      </c>
      <c r="C239" s="30" t="s">
        <v>97</v>
      </c>
      <c r="D239" s="64" t="s">
        <v>292</v>
      </c>
      <c r="E239" s="31"/>
      <c r="F239" s="35">
        <f>F240</f>
        <v>6681.2</v>
      </c>
      <c r="G239" s="35">
        <f>G240</f>
        <v>6681.2</v>
      </c>
      <c r="H239" s="35">
        <f>H240</f>
        <v>6681.2</v>
      </c>
      <c r="I239" s="1"/>
      <c r="J239" s="1"/>
      <c r="K239" s="1"/>
      <c r="L239" s="1"/>
      <c r="M239" s="1"/>
      <c r="N239" s="1"/>
      <c r="O239" s="1"/>
    </row>
    <row r="240" spans="1:15" ht="16.5" customHeight="1">
      <c r="A240" s="55" t="s">
        <v>170</v>
      </c>
      <c r="B240" s="30" t="s">
        <v>101</v>
      </c>
      <c r="C240" s="30" t="s">
        <v>97</v>
      </c>
      <c r="D240" s="64" t="s">
        <v>292</v>
      </c>
      <c r="E240" s="31" t="s">
        <v>171</v>
      </c>
      <c r="F240" s="35">
        <v>6681.2</v>
      </c>
      <c r="G240" s="35">
        <v>6681.2</v>
      </c>
      <c r="H240" s="35">
        <v>6681.2</v>
      </c>
      <c r="I240" s="1"/>
      <c r="J240" s="1"/>
      <c r="K240" s="1"/>
      <c r="L240" s="1"/>
      <c r="M240" s="1"/>
      <c r="N240" s="1"/>
      <c r="O240" s="1"/>
    </row>
    <row r="241" spans="1:15" ht="66.75" customHeight="1">
      <c r="A241" s="51" t="s">
        <v>459</v>
      </c>
      <c r="B241" s="30" t="s">
        <v>101</v>
      </c>
      <c r="C241" s="30" t="s">
        <v>97</v>
      </c>
      <c r="D241" s="64" t="s">
        <v>463</v>
      </c>
      <c r="E241" s="31"/>
      <c r="F241" s="35">
        <f>F242</f>
        <v>84.9</v>
      </c>
      <c r="G241" s="35">
        <f>G242</f>
        <v>0</v>
      </c>
      <c r="H241" s="35">
        <f>H242</f>
        <v>0</v>
      </c>
      <c r="I241" s="1"/>
      <c r="J241" s="1"/>
      <c r="K241" s="1"/>
      <c r="L241" s="1"/>
      <c r="M241" s="1"/>
      <c r="N241" s="1"/>
      <c r="O241" s="1"/>
    </row>
    <row r="242" spans="1:15" ht="22.5" customHeight="1">
      <c r="A242" s="55" t="s">
        <v>170</v>
      </c>
      <c r="B242" s="30" t="s">
        <v>101</v>
      </c>
      <c r="C242" s="30" t="s">
        <v>97</v>
      </c>
      <c r="D242" s="64" t="s">
        <v>463</v>
      </c>
      <c r="E242" s="31" t="s">
        <v>171</v>
      </c>
      <c r="F242" s="35">
        <v>84.9</v>
      </c>
      <c r="G242" s="35">
        <v>0</v>
      </c>
      <c r="H242" s="35">
        <v>0</v>
      </c>
      <c r="I242" s="1"/>
      <c r="J242" s="1"/>
      <c r="K242" s="1"/>
      <c r="L242" s="1"/>
      <c r="M242" s="1"/>
      <c r="N242" s="1"/>
      <c r="O242" s="1"/>
    </row>
    <row r="243" spans="1:15" ht="34.5" customHeight="1">
      <c r="A243" s="68" t="s">
        <v>342</v>
      </c>
      <c r="B243" s="30" t="s">
        <v>101</v>
      </c>
      <c r="C243" s="30" t="s">
        <v>97</v>
      </c>
      <c r="D243" s="64" t="s">
        <v>340</v>
      </c>
      <c r="E243" s="31"/>
      <c r="F243" s="35">
        <f>F244</f>
        <v>0.2</v>
      </c>
      <c r="G243" s="35">
        <f>G244</f>
        <v>0.2</v>
      </c>
      <c r="H243" s="35">
        <f>H244</f>
        <v>0.2</v>
      </c>
      <c r="I243" s="1"/>
      <c r="J243" s="1"/>
      <c r="K243" s="1"/>
      <c r="L243" s="1"/>
      <c r="M243" s="1"/>
      <c r="N243" s="1"/>
      <c r="O243" s="1"/>
    </row>
    <row r="244" spans="1:15" ht="16.5" customHeight="1">
      <c r="A244" s="55" t="s">
        <v>170</v>
      </c>
      <c r="B244" s="30" t="s">
        <v>101</v>
      </c>
      <c r="C244" s="30" t="s">
        <v>97</v>
      </c>
      <c r="D244" s="64" t="s">
        <v>340</v>
      </c>
      <c r="E244" s="31" t="s">
        <v>171</v>
      </c>
      <c r="F244" s="35">
        <v>0.2</v>
      </c>
      <c r="G244" s="35">
        <v>0.2</v>
      </c>
      <c r="H244" s="35">
        <v>0.2</v>
      </c>
      <c r="I244" s="1"/>
      <c r="J244" s="1"/>
      <c r="K244" s="1"/>
      <c r="L244" s="1"/>
      <c r="M244" s="1"/>
      <c r="N244" s="1"/>
      <c r="O244" s="1"/>
    </row>
    <row r="245" spans="1:15" ht="37.5" customHeight="1">
      <c r="A245" s="65" t="s">
        <v>0</v>
      </c>
      <c r="B245" s="30" t="s">
        <v>101</v>
      </c>
      <c r="C245" s="30" t="s">
        <v>97</v>
      </c>
      <c r="D245" s="64" t="s">
        <v>339</v>
      </c>
      <c r="E245" s="31"/>
      <c r="F245" s="35">
        <f>F246</f>
        <v>132</v>
      </c>
      <c r="G245" s="35">
        <f>G246</f>
        <v>132</v>
      </c>
      <c r="H245" s="35">
        <f>H246</f>
        <v>132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55" t="s">
        <v>170</v>
      </c>
      <c r="B246" s="30" t="s">
        <v>101</v>
      </c>
      <c r="C246" s="30" t="s">
        <v>97</v>
      </c>
      <c r="D246" s="64" t="s">
        <v>339</v>
      </c>
      <c r="E246" s="31" t="s">
        <v>171</v>
      </c>
      <c r="F246" s="35">
        <v>132</v>
      </c>
      <c r="G246" s="35">
        <v>132</v>
      </c>
      <c r="H246" s="35">
        <v>132</v>
      </c>
      <c r="I246" s="1"/>
      <c r="J246" s="1"/>
      <c r="K246" s="1"/>
      <c r="L246" s="1"/>
      <c r="M246" s="1"/>
      <c r="N246" s="1"/>
      <c r="O246" s="1"/>
    </row>
    <row r="247" spans="1:15" ht="31.5" customHeight="1">
      <c r="A247" s="51" t="s">
        <v>216</v>
      </c>
      <c r="B247" s="30" t="s">
        <v>101</v>
      </c>
      <c r="C247" s="30" t="s">
        <v>97</v>
      </c>
      <c r="D247" s="64" t="s">
        <v>338</v>
      </c>
      <c r="E247" s="31"/>
      <c r="F247" s="35">
        <f>F248</f>
        <v>1670.3</v>
      </c>
      <c r="G247" s="35">
        <f>G248</f>
        <v>1670.3</v>
      </c>
      <c r="H247" s="35">
        <f>H248</f>
        <v>1670.3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55" t="s">
        <v>170</v>
      </c>
      <c r="B248" s="30" t="s">
        <v>101</v>
      </c>
      <c r="C248" s="30" t="s">
        <v>97</v>
      </c>
      <c r="D248" s="64" t="s">
        <v>338</v>
      </c>
      <c r="E248" s="31" t="s">
        <v>171</v>
      </c>
      <c r="F248" s="35">
        <v>1670.3</v>
      </c>
      <c r="G248" s="35">
        <v>1670.3</v>
      </c>
      <c r="H248" s="35">
        <v>1670.3</v>
      </c>
      <c r="I248" s="1"/>
      <c r="J248" s="1"/>
      <c r="K248" s="1"/>
      <c r="L248" s="1"/>
      <c r="M248" s="1"/>
      <c r="N248" s="1"/>
      <c r="O248" s="1"/>
    </row>
    <row r="249" spans="1:15" ht="30" customHeight="1">
      <c r="A249" s="51" t="s">
        <v>462</v>
      </c>
      <c r="B249" s="30" t="s">
        <v>101</v>
      </c>
      <c r="C249" s="30" t="s">
        <v>97</v>
      </c>
      <c r="D249" s="64" t="s">
        <v>464</v>
      </c>
      <c r="E249" s="31"/>
      <c r="F249" s="35">
        <f>F250</f>
        <v>4.5</v>
      </c>
      <c r="G249" s="35">
        <f>G250</f>
        <v>0</v>
      </c>
      <c r="H249" s="35">
        <f>H250</f>
        <v>0</v>
      </c>
      <c r="I249" s="1"/>
      <c r="J249" s="1"/>
      <c r="K249" s="1"/>
      <c r="L249" s="1"/>
      <c r="M249" s="1"/>
      <c r="N249" s="1"/>
      <c r="O249" s="1"/>
    </row>
    <row r="250" spans="1:15" ht="16.5" customHeight="1">
      <c r="A250" s="55" t="s">
        <v>170</v>
      </c>
      <c r="B250" s="30" t="s">
        <v>101</v>
      </c>
      <c r="C250" s="30" t="s">
        <v>97</v>
      </c>
      <c r="D250" s="64" t="s">
        <v>464</v>
      </c>
      <c r="E250" s="31" t="s">
        <v>171</v>
      </c>
      <c r="F250" s="35">
        <v>4.5</v>
      </c>
      <c r="G250" s="35">
        <v>0</v>
      </c>
      <c r="H250" s="35">
        <v>0</v>
      </c>
      <c r="I250" s="1"/>
      <c r="J250" s="1"/>
      <c r="K250" s="1"/>
      <c r="L250" s="1"/>
      <c r="M250" s="1"/>
      <c r="N250" s="1"/>
      <c r="O250" s="1"/>
    </row>
    <row r="251" spans="1:15" ht="45" customHeight="1">
      <c r="A251" s="65" t="s">
        <v>86</v>
      </c>
      <c r="B251" s="30" t="s">
        <v>101</v>
      </c>
      <c r="C251" s="30" t="s">
        <v>97</v>
      </c>
      <c r="D251" s="64" t="s">
        <v>293</v>
      </c>
      <c r="E251" s="31"/>
      <c r="F251" s="35">
        <f>F252</f>
        <v>469.8</v>
      </c>
      <c r="G251" s="35">
        <f>G252</f>
        <v>386.8</v>
      </c>
      <c r="H251" s="35">
        <f>H252</f>
        <v>386.8</v>
      </c>
      <c r="I251" s="1"/>
      <c r="J251" s="1"/>
      <c r="K251" s="1"/>
      <c r="L251" s="1"/>
      <c r="M251" s="1"/>
      <c r="N251" s="1"/>
      <c r="O251" s="1"/>
    </row>
    <row r="252" spans="1:15" ht="15.75" customHeight="1">
      <c r="A252" s="55" t="s">
        <v>170</v>
      </c>
      <c r="B252" s="30" t="s">
        <v>101</v>
      </c>
      <c r="C252" s="30" t="s">
        <v>97</v>
      </c>
      <c r="D252" s="64" t="s">
        <v>293</v>
      </c>
      <c r="E252" s="31" t="s">
        <v>171</v>
      </c>
      <c r="F252" s="35">
        <v>469.8</v>
      </c>
      <c r="G252" s="35">
        <v>386.8</v>
      </c>
      <c r="H252" s="35">
        <v>386.8</v>
      </c>
      <c r="I252" s="1"/>
      <c r="J252" s="1"/>
      <c r="K252" s="1"/>
      <c r="L252" s="1"/>
      <c r="M252" s="1"/>
      <c r="N252" s="1"/>
      <c r="O252" s="1"/>
    </row>
    <row r="253" spans="1:15" ht="17.25" customHeight="1">
      <c r="A253" s="51" t="s">
        <v>329</v>
      </c>
      <c r="B253" s="30" t="s">
        <v>101</v>
      </c>
      <c r="C253" s="30" t="s">
        <v>97</v>
      </c>
      <c r="D253" s="64" t="s">
        <v>256</v>
      </c>
      <c r="E253" s="31"/>
      <c r="F253" s="35">
        <f aca="true" t="shared" si="26" ref="F253:H255">F254</f>
        <v>35</v>
      </c>
      <c r="G253" s="35">
        <f t="shared" si="26"/>
        <v>35</v>
      </c>
      <c r="H253" s="35">
        <f t="shared" si="26"/>
        <v>0</v>
      </c>
      <c r="I253" s="1"/>
      <c r="J253" s="1"/>
      <c r="K253" s="1"/>
      <c r="L253" s="1"/>
      <c r="M253" s="1"/>
      <c r="N253" s="1"/>
      <c r="O253" s="1"/>
    </row>
    <row r="254" spans="1:15" ht="32.25" customHeight="1">
      <c r="A254" s="51" t="s">
        <v>257</v>
      </c>
      <c r="B254" s="30" t="s">
        <v>101</v>
      </c>
      <c r="C254" s="30" t="s">
        <v>97</v>
      </c>
      <c r="D254" s="64" t="s">
        <v>16</v>
      </c>
      <c r="E254" s="31"/>
      <c r="F254" s="35">
        <f t="shared" si="26"/>
        <v>35</v>
      </c>
      <c r="G254" s="35">
        <f t="shared" si="26"/>
        <v>35</v>
      </c>
      <c r="H254" s="35">
        <f t="shared" si="26"/>
        <v>0</v>
      </c>
      <c r="I254" s="1"/>
      <c r="J254" s="1"/>
      <c r="K254" s="1"/>
      <c r="L254" s="1"/>
      <c r="M254" s="1"/>
      <c r="N254" s="1"/>
      <c r="O254" s="1"/>
    </row>
    <row r="255" spans="1:15" ht="19.5" customHeight="1">
      <c r="A255" s="51" t="s">
        <v>330</v>
      </c>
      <c r="B255" s="30" t="s">
        <v>101</v>
      </c>
      <c r="C255" s="30" t="s">
        <v>97</v>
      </c>
      <c r="D255" s="64" t="s">
        <v>258</v>
      </c>
      <c r="E255" s="31"/>
      <c r="F255" s="35">
        <f t="shared" si="26"/>
        <v>35</v>
      </c>
      <c r="G255" s="35">
        <f t="shared" si="26"/>
        <v>35</v>
      </c>
      <c r="H255" s="35">
        <f t="shared" si="26"/>
        <v>0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55" t="s">
        <v>170</v>
      </c>
      <c r="B256" s="30" t="s">
        <v>101</v>
      </c>
      <c r="C256" s="30" t="s">
        <v>97</v>
      </c>
      <c r="D256" s="64" t="s">
        <v>258</v>
      </c>
      <c r="E256" s="31" t="s">
        <v>171</v>
      </c>
      <c r="F256" s="35">
        <v>35</v>
      </c>
      <c r="G256" s="37">
        <v>35</v>
      </c>
      <c r="H256" s="37">
        <v>0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75" t="s">
        <v>360</v>
      </c>
      <c r="B257" s="28" t="s">
        <v>101</v>
      </c>
      <c r="C257" s="28" t="s">
        <v>98</v>
      </c>
      <c r="D257" s="64"/>
      <c r="E257" s="30"/>
      <c r="F257" s="39">
        <f>F258+F274</f>
        <v>8455.8</v>
      </c>
      <c r="G257" s="39">
        <f>G258+G274</f>
        <v>8082.299999999999</v>
      </c>
      <c r="H257" s="39">
        <f>H258+H274</f>
        <v>8082.299999999999</v>
      </c>
      <c r="I257" s="1"/>
      <c r="J257" s="1"/>
      <c r="K257" s="1"/>
      <c r="L257" s="1"/>
      <c r="M257" s="1"/>
      <c r="N257" s="1"/>
      <c r="O257" s="1"/>
    </row>
    <row r="258" spans="1:15" ht="28.5" customHeight="1">
      <c r="A258" s="36" t="s">
        <v>204</v>
      </c>
      <c r="B258" s="30" t="s">
        <v>101</v>
      </c>
      <c r="C258" s="30" t="s">
        <v>98</v>
      </c>
      <c r="D258" s="45" t="s">
        <v>278</v>
      </c>
      <c r="E258" s="31"/>
      <c r="F258" s="50">
        <f>F259</f>
        <v>4967.2</v>
      </c>
      <c r="G258" s="50">
        <f>G259</f>
        <v>4761.2</v>
      </c>
      <c r="H258" s="50">
        <f>H259</f>
        <v>4761.2</v>
      </c>
      <c r="I258" s="1"/>
      <c r="J258" s="1"/>
      <c r="K258" s="1"/>
      <c r="L258" s="1"/>
      <c r="M258" s="1"/>
      <c r="N258" s="1"/>
      <c r="O258" s="1"/>
    </row>
    <row r="259" spans="1:15" ht="16.5" customHeight="1">
      <c r="A259" s="51" t="s">
        <v>361</v>
      </c>
      <c r="B259" s="30" t="s">
        <v>101</v>
      </c>
      <c r="C259" s="30" t="s">
        <v>98</v>
      </c>
      <c r="D259" s="45" t="s">
        <v>279</v>
      </c>
      <c r="E259" s="31"/>
      <c r="F259" s="50">
        <f>F263+F260</f>
        <v>4967.2</v>
      </c>
      <c r="G259" s="50">
        <f>G263</f>
        <v>4761.2</v>
      </c>
      <c r="H259" s="50">
        <f>H263</f>
        <v>4761.2</v>
      </c>
      <c r="I259" s="1"/>
      <c r="J259" s="1"/>
      <c r="K259" s="1"/>
      <c r="L259" s="1"/>
      <c r="M259" s="1"/>
      <c r="N259" s="1"/>
      <c r="O259" s="1"/>
    </row>
    <row r="260" spans="1:15" ht="60" customHeight="1">
      <c r="A260" s="54" t="s">
        <v>313</v>
      </c>
      <c r="B260" s="30" t="s">
        <v>101</v>
      </c>
      <c r="C260" s="30" t="s">
        <v>98</v>
      </c>
      <c r="D260" s="45" t="s">
        <v>415</v>
      </c>
      <c r="E260" s="31"/>
      <c r="F260" s="50">
        <f aca="true" t="shared" si="27" ref="F260:H261">F261</f>
        <v>50</v>
      </c>
      <c r="G260" s="50">
        <f t="shared" si="27"/>
        <v>0</v>
      </c>
      <c r="H260" s="50">
        <f t="shared" si="27"/>
        <v>0</v>
      </c>
      <c r="I260" s="1"/>
      <c r="J260" s="1"/>
      <c r="K260" s="1"/>
      <c r="L260" s="1"/>
      <c r="M260" s="1"/>
      <c r="N260" s="1"/>
      <c r="O260" s="1"/>
    </row>
    <row r="261" spans="1:15" ht="33" customHeight="1">
      <c r="A261" s="54" t="s">
        <v>220</v>
      </c>
      <c r="B261" s="30" t="s">
        <v>101</v>
      </c>
      <c r="C261" s="30" t="s">
        <v>98</v>
      </c>
      <c r="D261" s="45" t="s">
        <v>344</v>
      </c>
      <c r="E261" s="31"/>
      <c r="F261" s="50">
        <f t="shared" si="27"/>
        <v>50</v>
      </c>
      <c r="G261" s="50">
        <f t="shared" si="27"/>
        <v>0</v>
      </c>
      <c r="H261" s="50">
        <f t="shared" si="27"/>
        <v>0</v>
      </c>
      <c r="I261" s="1"/>
      <c r="J261" s="1"/>
      <c r="K261" s="1"/>
      <c r="L261" s="1"/>
      <c r="M261" s="1"/>
      <c r="N261" s="1"/>
      <c r="O261" s="1"/>
    </row>
    <row r="262" spans="1:15" ht="16.5" customHeight="1">
      <c r="A262" s="54" t="s">
        <v>158</v>
      </c>
      <c r="B262" s="30" t="s">
        <v>101</v>
      </c>
      <c r="C262" s="30" t="s">
        <v>98</v>
      </c>
      <c r="D262" s="45" t="s">
        <v>344</v>
      </c>
      <c r="E262" s="31" t="s">
        <v>159</v>
      </c>
      <c r="F262" s="50">
        <v>50</v>
      </c>
      <c r="G262" s="50">
        <v>0</v>
      </c>
      <c r="H262" s="50">
        <v>0</v>
      </c>
      <c r="I262" s="1"/>
      <c r="J262" s="1"/>
      <c r="K262" s="1"/>
      <c r="L262" s="1"/>
      <c r="M262" s="1"/>
      <c r="N262" s="1"/>
      <c r="O262" s="1"/>
    </row>
    <row r="263" spans="1:15" ht="61.5" customHeight="1">
      <c r="A263" s="51" t="s">
        <v>280</v>
      </c>
      <c r="B263" s="30" t="s">
        <v>101</v>
      </c>
      <c r="C263" s="30" t="s">
        <v>98</v>
      </c>
      <c r="D263" s="45" t="s">
        <v>315</v>
      </c>
      <c r="E263" s="31"/>
      <c r="F263" s="50">
        <f>F264+F268+F272+F270</f>
        <v>4917.2</v>
      </c>
      <c r="G263" s="50">
        <f>G264+G268+G272+G270</f>
        <v>4761.2</v>
      </c>
      <c r="H263" s="50">
        <f>H264+H268+H272+H270</f>
        <v>4761.2</v>
      </c>
      <c r="I263" s="1"/>
      <c r="J263" s="1"/>
      <c r="K263" s="1"/>
      <c r="L263" s="1"/>
      <c r="M263" s="1"/>
      <c r="N263" s="1"/>
      <c r="O263" s="1"/>
    </row>
    <row r="264" spans="1:15" ht="33.75" customHeight="1">
      <c r="A264" s="60" t="s">
        <v>157</v>
      </c>
      <c r="B264" s="30" t="s">
        <v>101</v>
      </c>
      <c r="C264" s="30" t="s">
        <v>98</v>
      </c>
      <c r="D264" s="45" t="s">
        <v>281</v>
      </c>
      <c r="E264" s="31"/>
      <c r="F264" s="50">
        <f aca="true" t="shared" si="28" ref="F264:H265">F265</f>
        <v>4107.5</v>
      </c>
      <c r="G264" s="50">
        <f t="shared" si="28"/>
        <v>4107.5</v>
      </c>
      <c r="H264" s="50">
        <f t="shared" si="28"/>
        <v>4107.5</v>
      </c>
      <c r="I264" s="1"/>
      <c r="J264" s="1"/>
      <c r="K264" s="1"/>
      <c r="L264" s="1"/>
      <c r="M264" s="1"/>
      <c r="N264" s="1"/>
      <c r="O264" s="1"/>
    </row>
    <row r="265" spans="1:15" ht="19.5" customHeight="1">
      <c r="A265" s="54" t="s">
        <v>158</v>
      </c>
      <c r="B265" s="30" t="s">
        <v>101</v>
      </c>
      <c r="C265" s="30" t="s">
        <v>98</v>
      </c>
      <c r="D265" s="45" t="s">
        <v>281</v>
      </c>
      <c r="E265" s="31" t="s">
        <v>159</v>
      </c>
      <c r="F265" s="50">
        <f>F266</f>
        <v>4107.5</v>
      </c>
      <c r="G265" s="50">
        <f t="shared" si="28"/>
        <v>4107.5</v>
      </c>
      <c r="H265" s="50">
        <f t="shared" si="28"/>
        <v>4107.5</v>
      </c>
      <c r="I265" s="1"/>
      <c r="J265" s="1"/>
      <c r="K265" s="1"/>
      <c r="L265" s="1"/>
      <c r="M265" s="1"/>
      <c r="N265" s="1"/>
      <c r="O265" s="1"/>
    </row>
    <row r="266" spans="1:15" ht="19.5" customHeight="1">
      <c r="A266" s="55" t="s">
        <v>160</v>
      </c>
      <c r="B266" s="30" t="s">
        <v>101</v>
      </c>
      <c r="C266" s="30" t="s">
        <v>98</v>
      </c>
      <c r="D266" s="45" t="s">
        <v>282</v>
      </c>
      <c r="E266" s="31"/>
      <c r="F266" s="50">
        <f>F267</f>
        <v>4107.5</v>
      </c>
      <c r="G266" s="50">
        <f>G267</f>
        <v>4107.5</v>
      </c>
      <c r="H266" s="50">
        <f>H267</f>
        <v>4107.5</v>
      </c>
      <c r="I266" s="1"/>
      <c r="J266" s="1"/>
      <c r="K266" s="1"/>
      <c r="L266" s="1"/>
      <c r="M266" s="1"/>
      <c r="N266" s="1"/>
      <c r="O266" s="1"/>
    </row>
    <row r="267" spans="1:15" ht="21.75" customHeight="1">
      <c r="A267" s="54" t="s">
        <v>158</v>
      </c>
      <c r="B267" s="30" t="s">
        <v>101</v>
      </c>
      <c r="C267" s="30" t="s">
        <v>98</v>
      </c>
      <c r="D267" s="45" t="s">
        <v>282</v>
      </c>
      <c r="E267" s="31" t="s">
        <v>159</v>
      </c>
      <c r="F267" s="50">
        <v>4107.5</v>
      </c>
      <c r="G267" s="50">
        <v>4107.5</v>
      </c>
      <c r="H267" s="50">
        <v>4107.5</v>
      </c>
      <c r="I267" s="1"/>
      <c r="J267" s="1"/>
      <c r="K267" s="1"/>
      <c r="L267" s="1"/>
      <c r="M267" s="1"/>
      <c r="N267" s="1"/>
      <c r="O267" s="1"/>
    </row>
    <row r="268" spans="1:15" ht="33" customHeight="1">
      <c r="A268" s="51" t="s">
        <v>216</v>
      </c>
      <c r="B268" s="30" t="s">
        <v>101</v>
      </c>
      <c r="C268" s="30" t="s">
        <v>98</v>
      </c>
      <c r="D268" s="64" t="s">
        <v>337</v>
      </c>
      <c r="E268" s="31"/>
      <c r="F268" s="50">
        <f>F269</f>
        <v>130.7</v>
      </c>
      <c r="G268" s="50">
        <f>G269</f>
        <v>130.7</v>
      </c>
      <c r="H268" s="50">
        <f>H269</f>
        <v>130.7</v>
      </c>
      <c r="I268" s="1"/>
      <c r="J268" s="1"/>
      <c r="K268" s="1"/>
      <c r="L268" s="1"/>
      <c r="M268" s="1"/>
      <c r="N268" s="1"/>
      <c r="O268" s="1"/>
    </row>
    <row r="269" spans="1:15" ht="25.5" customHeight="1">
      <c r="A269" s="54" t="s">
        <v>158</v>
      </c>
      <c r="B269" s="30" t="s">
        <v>101</v>
      </c>
      <c r="C269" s="30" t="s">
        <v>98</v>
      </c>
      <c r="D269" s="64" t="s">
        <v>337</v>
      </c>
      <c r="E269" s="31" t="s">
        <v>159</v>
      </c>
      <c r="F269" s="50">
        <v>130.7</v>
      </c>
      <c r="G269" s="50">
        <v>130.7</v>
      </c>
      <c r="H269" s="50">
        <v>130.7</v>
      </c>
      <c r="I269" s="1"/>
      <c r="J269" s="1"/>
      <c r="K269" s="1"/>
      <c r="L269" s="1"/>
      <c r="M269" s="1"/>
      <c r="N269" s="1"/>
      <c r="O269" s="1"/>
    </row>
    <row r="270" spans="1:15" ht="47.25" customHeight="1">
      <c r="A270" s="51" t="s">
        <v>407</v>
      </c>
      <c r="B270" s="30" t="s">
        <v>101</v>
      </c>
      <c r="C270" s="30" t="s">
        <v>98</v>
      </c>
      <c r="D270" s="64" t="s">
        <v>408</v>
      </c>
      <c r="E270" s="31"/>
      <c r="F270" s="50">
        <f>F271</f>
        <v>156</v>
      </c>
      <c r="G270" s="50">
        <f>G271</f>
        <v>0</v>
      </c>
      <c r="H270" s="50">
        <f>H271</f>
        <v>0</v>
      </c>
      <c r="I270" s="1"/>
      <c r="J270" s="1"/>
      <c r="K270" s="1"/>
      <c r="L270" s="1"/>
      <c r="M270" s="1"/>
      <c r="N270" s="1"/>
      <c r="O270" s="1"/>
    </row>
    <row r="271" spans="1:15" ht="25.5" customHeight="1">
      <c r="A271" s="54" t="s">
        <v>158</v>
      </c>
      <c r="B271" s="30" t="s">
        <v>101</v>
      </c>
      <c r="C271" s="30" t="s">
        <v>98</v>
      </c>
      <c r="D271" s="64" t="s">
        <v>408</v>
      </c>
      <c r="E271" s="31" t="s">
        <v>159</v>
      </c>
      <c r="F271" s="50">
        <v>156</v>
      </c>
      <c r="G271" s="50">
        <v>0</v>
      </c>
      <c r="H271" s="50">
        <v>0</v>
      </c>
      <c r="I271" s="1"/>
      <c r="J271" s="1"/>
      <c r="K271" s="1"/>
      <c r="L271" s="1"/>
      <c r="M271" s="1"/>
      <c r="N271" s="1"/>
      <c r="O271" s="1"/>
    </row>
    <row r="272" spans="1:15" ht="36" customHeight="1">
      <c r="A272" s="51" t="s">
        <v>217</v>
      </c>
      <c r="B272" s="30" t="s">
        <v>101</v>
      </c>
      <c r="C272" s="30" t="s">
        <v>98</v>
      </c>
      <c r="D272" s="64" t="s">
        <v>319</v>
      </c>
      <c r="E272" s="31"/>
      <c r="F272" s="50">
        <f>F273</f>
        <v>523</v>
      </c>
      <c r="G272" s="50">
        <f>G273</f>
        <v>523</v>
      </c>
      <c r="H272" s="50">
        <f>H273</f>
        <v>523</v>
      </c>
      <c r="I272" s="1"/>
      <c r="J272" s="1"/>
      <c r="K272" s="1"/>
      <c r="L272" s="1"/>
      <c r="M272" s="1"/>
      <c r="N272" s="1"/>
      <c r="O272" s="1"/>
    </row>
    <row r="273" spans="1:15" ht="19.5" customHeight="1">
      <c r="A273" s="54" t="s">
        <v>158</v>
      </c>
      <c r="B273" s="30" t="s">
        <v>101</v>
      </c>
      <c r="C273" s="30" t="s">
        <v>98</v>
      </c>
      <c r="D273" s="64" t="s">
        <v>319</v>
      </c>
      <c r="E273" s="31" t="s">
        <v>159</v>
      </c>
      <c r="F273" s="50">
        <v>523</v>
      </c>
      <c r="G273" s="50">
        <v>523</v>
      </c>
      <c r="H273" s="50">
        <v>523</v>
      </c>
      <c r="I273" s="1"/>
      <c r="J273" s="1"/>
      <c r="K273" s="1"/>
      <c r="L273" s="1"/>
      <c r="M273" s="1"/>
      <c r="N273" s="1"/>
      <c r="O273" s="1"/>
    </row>
    <row r="274" spans="1:15" ht="22.5" customHeight="1">
      <c r="A274" s="36" t="s">
        <v>178</v>
      </c>
      <c r="B274" s="30" t="s">
        <v>101</v>
      </c>
      <c r="C274" s="30" t="s">
        <v>98</v>
      </c>
      <c r="D274" s="30" t="s">
        <v>294</v>
      </c>
      <c r="E274" s="31"/>
      <c r="F274" s="35">
        <f>F275</f>
        <v>3488.6</v>
      </c>
      <c r="G274" s="35">
        <f>G275</f>
        <v>3321.1</v>
      </c>
      <c r="H274" s="35">
        <f>H275</f>
        <v>3321.1</v>
      </c>
      <c r="I274" s="1"/>
      <c r="J274" s="1"/>
      <c r="K274" s="1"/>
      <c r="L274" s="1"/>
      <c r="M274" s="1"/>
      <c r="N274" s="1"/>
      <c r="O274" s="1"/>
    </row>
    <row r="275" spans="1:15" ht="24.75" customHeight="1">
      <c r="A275" s="36" t="s">
        <v>295</v>
      </c>
      <c r="B275" s="30" t="s">
        <v>101</v>
      </c>
      <c r="C275" s="30" t="s">
        <v>98</v>
      </c>
      <c r="D275" s="30" t="s">
        <v>296</v>
      </c>
      <c r="E275" s="31"/>
      <c r="F275" s="35">
        <f>F277+F289+F283+F280+F286+F284</f>
        <v>3488.6</v>
      </c>
      <c r="G275" s="35">
        <f>G277+G289+G283+G280</f>
        <v>3321.1</v>
      </c>
      <c r="H275" s="35">
        <f>H277+H289+H283+H280</f>
        <v>3321.1</v>
      </c>
      <c r="I275" s="1"/>
      <c r="J275" s="1"/>
      <c r="K275" s="1"/>
      <c r="L275" s="1"/>
      <c r="M275" s="1"/>
      <c r="N275" s="1"/>
      <c r="O275" s="1"/>
    </row>
    <row r="276" spans="1:15" ht="33.75" customHeight="1">
      <c r="A276" s="60" t="s">
        <v>157</v>
      </c>
      <c r="B276" s="30" t="s">
        <v>101</v>
      </c>
      <c r="C276" s="30" t="s">
        <v>98</v>
      </c>
      <c r="D276" s="30" t="s">
        <v>297</v>
      </c>
      <c r="E276" s="31"/>
      <c r="F276" s="35">
        <f aca="true" t="shared" si="29" ref="F276:H278">F277</f>
        <v>2538.4</v>
      </c>
      <c r="G276" s="35">
        <f t="shared" si="29"/>
        <v>2538.4</v>
      </c>
      <c r="H276" s="35">
        <f t="shared" si="29"/>
        <v>2538.4</v>
      </c>
      <c r="I276" s="1"/>
      <c r="J276" s="1"/>
      <c r="K276" s="1"/>
      <c r="L276" s="1"/>
      <c r="M276" s="1"/>
      <c r="N276" s="1"/>
      <c r="O276" s="1"/>
    </row>
    <row r="277" spans="1:15" ht="19.5" customHeight="1">
      <c r="A277" s="55" t="s">
        <v>170</v>
      </c>
      <c r="B277" s="30" t="s">
        <v>101</v>
      </c>
      <c r="C277" s="30" t="s">
        <v>98</v>
      </c>
      <c r="D277" s="30" t="s">
        <v>297</v>
      </c>
      <c r="E277" s="31" t="s">
        <v>171</v>
      </c>
      <c r="F277" s="35">
        <f t="shared" si="29"/>
        <v>2538.4</v>
      </c>
      <c r="G277" s="35">
        <f t="shared" si="29"/>
        <v>2538.4</v>
      </c>
      <c r="H277" s="35">
        <f t="shared" si="29"/>
        <v>2538.4</v>
      </c>
      <c r="I277" s="1"/>
      <c r="J277" s="1"/>
      <c r="K277" s="1"/>
      <c r="L277" s="1"/>
      <c r="M277" s="1"/>
      <c r="N277" s="1"/>
      <c r="O277" s="1"/>
    </row>
    <row r="278" spans="1:15" ht="19.5" customHeight="1">
      <c r="A278" s="60" t="s">
        <v>179</v>
      </c>
      <c r="B278" s="30" t="s">
        <v>101</v>
      </c>
      <c r="C278" s="30" t="s">
        <v>98</v>
      </c>
      <c r="D278" s="30" t="s">
        <v>298</v>
      </c>
      <c r="E278" s="31"/>
      <c r="F278" s="35">
        <f t="shared" si="29"/>
        <v>2538.4</v>
      </c>
      <c r="G278" s="35">
        <f t="shared" si="29"/>
        <v>2538.4</v>
      </c>
      <c r="H278" s="35">
        <f t="shared" si="29"/>
        <v>2538.4</v>
      </c>
      <c r="I278" s="1"/>
      <c r="J278" s="1"/>
      <c r="K278" s="1"/>
      <c r="L278" s="1"/>
      <c r="M278" s="1"/>
      <c r="N278" s="1"/>
      <c r="O278" s="1"/>
    </row>
    <row r="279" spans="1:15" ht="19.5" customHeight="1">
      <c r="A279" s="55" t="s">
        <v>170</v>
      </c>
      <c r="B279" s="30" t="s">
        <v>101</v>
      </c>
      <c r="C279" s="30" t="s">
        <v>98</v>
      </c>
      <c r="D279" s="30" t="s">
        <v>298</v>
      </c>
      <c r="E279" s="31" t="s">
        <v>171</v>
      </c>
      <c r="F279" s="35">
        <v>2538.4</v>
      </c>
      <c r="G279" s="35">
        <v>2538.4</v>
      </c>
      <c r="H279" s="35">
        <v>2538.4</v>
      </c>
      <c r="I279" s="1"/>
      <c r="J279" s="1"/>
      <c r="K279" s="1"/>
      <c r="L279" s="1"/>
      <c r="M279" s="1"/>
      <c r="N279" s="1"/>
      <c r="O279" s="1"/>
    </row>
    <row r="280" spans="1:15" ht="39.75" customHeight="1">
      <c r="A280" s="65" t="s">
        <v>0</v>
      </c>
      <c r="B280" s="30" t="s">
        <v>101</v>
      </c>
      <c r="C280" s="30" t="s">
        <v>98</v>
      </c>
      <c r="D280" s="30" t="s">
        <v>343</v>
      </c>
      <c r="E280" s="31"/>
      <c r="F280" s="35">
        <f>F281</f>
        <v>28.6</v>
      </c>
      <c r="G280" s="35">
        <f>G281</f>
        <v>28.6</v>
      </c>
      <c r="H280" s="35">
        <f>H281</f>
        <v>28.6</v>
      </c>
      <c r="I280" s="1"/>
      <c r="J280" s="1"/>
      <c r="K280" s="1"/>
      <c r="L280" s="1"/>
      <c r="M280" s="1"/>
      <c r="N280" s="1"/>
      <c r="O280" s="1"/>
    </row>
    <row r="281" spans="1:15" ht="19.5" customHeight="1">
      <c r="A281" s="55" t="s">
        <v>170</v>
      </c>
      <c r="B281" s="30" t="s">
        <v>101</v>
      </c>
      <c r="C281" s="30" t="s">
        <v>98</v>
      </c>
      <c r="D281" s="30" t="s">
        <v>343</v>
      </c>
      <c r="E281" s="31" t="s">
        <v>171</v>
      </c>
      <c r="F281" s="35">
        <v>28.6</v>
      </c>
      <c r="G281" s="35">
        <v>28.6</v>
      </c>
      <c r="H281" s="35">
        <v>28.6</v>
      </c>
      <c r="I281" s="1"/>
      <c r="J281" s="1"/>
      <c r="K281" s="1"/>
      <c r="L281" s="1"/>
      <c r="M281" s="1"/>
      <c r="N281" s="1"/>
      <c r="O281" s="1"/>
    </row>
    <row r="282" spans="1:15" ht="31.5" customHeight="1">
      <c r="A282" s="51" t="s">
        <v>216</v>
      </c>
      <c r="B282" s="30" t="s">
        <v>101</v>
      </c>
      <c r="C282" s="30" t="s">
        <v>98</v>
      </c>
      <c r="D282" s="30" t="s">
        <v>341</v>
      </c>
      <c r="E282" s="31"/>
      <c r="F282" s="35">
        <f>F283</f>
        <v>150.8</v>
      </c>
      <c r="G282" s="35">
        <f>G283</f>
        <v>150.8</v>
      </c>
      <c r="H282" s="35">
        <f>H283</f>
        <v>150.8</v>
      </c>
      <c r="I282" s="1"/>
      <c r="J282" s="1"/>
      <c r="K282" s="1"/>
      <c r="L282" s="1"/>
      <c r="M282" s="1"/>
      <c r="N282" s="1"/>
      <c r="O282" s="1"/>
    </row>
    <row r="283" spans="1:15" ht="19.5" customHeight="1">
      <c r="A283" s="55" t="s">
        <v>170</v>
      </c>
      <c r="B283" s="30" t="s">
        <v>101</v>
      </c>
      <c r="C283" s="30" t="s">
        <v>98</v>
      </c>
      <c r="D283" s="30" t="s">
        <v>341</v>
      </c>
      <c r="E283" s="31" t="s">
        <v>171</v>
      </c>
      <c r="F283" s="35">
        <v>150.8</v>
      </c>
      <c r="G283" s="35">
        <v>150.8</v>
      </c>
      <c r="H283" s="35">
        <v>150.8</v>
      </c>
      <c r="I283" s="1"/>
      <c r="J283" s="1"/>
      <c r="K283" s="1"/>
      <c r="L283" s="1"/>
      <c r="M283" s="1"/>
      <c r="N283" s="1"/>
      <c r="O283" s="1"/>
    </row>
    <row r="284" spans="1:15" ht="48.75" customHeight="1">
      <c r="A284" s="69" t="s">
        <v>367</v>
      </c>
      <c r="B284" s="30" t="s">
        <v>101</v>
      </c>
      <c r="C284" s="30" t="s">
        <v>98</v>
      </c>
      <c r="D284" s="30" t="s">
        <v>411</v>
      </c>
      <c r="E284" s="31"/>
      <c r="F284" s="35">
        <f>F285</f>
        <v>80.7</v>
      </c>
      <c r="G284" s="35">
        <f>G285</f>
        <v>0</v>
      </c>
      <c r="H284" s="35">
        <f>H285</f>
        <v>0</v>
      </c>
      <c r="I284" s="1"/>
      <c r="J284" s="1"/>
      <c r="K284" s="1"/>
      <c r="L284" s="1"/>
      <c r="M284" s="1"/>
      <c r="N284" s="1"/>
      <c r="O284" s="1"/>
    </row>
    <row r="285" spans="1:15" ht="19.5" customHeight="1">
      <c r="A285" s="55" t="s">
        <v>170</v>
      </c>
      <c r="B285" s="30" t="s">
        <v>101</v>
      </c>
      <c r="C285" s="30" t="s">
        <v>98</v>
      </c>
      <c r="D285" s="30" t="s">
        <v>411</v>
      </c>
      <c r="E285" s="31" t="s">
        <v>171</v>
      </c>
      <c r="F285" s="35">
        <v>80.7</v>
      </c>
      <c r="G285" s="35">
        <v>0</v>
      </c>
      <c r="H285" s="35">
        <v>0</v>
      </c>
      <c r="I285" s="1"/>
      <c r="J285" s="1"/>
      <c r="K285" s="1"/>
      <c r="L285" s="1"/>
      <c r="M285" s="1"/>
      <c r="N285" s="1"/>
      <c r="O285" s="1"/>
    </row>
    <row r="286" spans="1:15" ht="50.25" customHeight="1">
      <c r="A286" s="51" t="s">
        <v>407</v>
      </c>
      <c r="B286" s="30" t="s">
        <v>101</v>
      </c>
      <c r="C286" s="30" t="s">
        <v>98</v>
      </c>
      <c r="D286" s="30" t="s">
        <v>409</v>
      </c>
      <c r="E286" s="31"/>
      <c r="F286" s="35">
        <f>F287</f>
        <v>86.8</v>
      </c>
      <c r="G286" s="35">
        <f>G287</f>
        <v>0</v>
      </c>
      <c r="H286" s="35">
        <f>H287</f>
        <v>0</v>
      </c>
      <c r="I286" s="1"/>
      <c r="J286" s="1"/>
      <c r="K286" s="1"/>
      <c r="L286" s="1"/>
      <c r="M286" s="1"/>
      <c r="N286" s="1"/>
      <c r="O286" s="1"/>
    </row>
    <row r="287" spans="1:15" ht="19.5" customHeight="1">
      <c r="A287" s="55" t="s">
        <v>170</v>
      </c>
      <c r="B287" s="30" t="s">
        <v>101</v>
      </c>
      <c r="C287" s="30" t="s">
        <v>98</v>
      </c>
      <c r="D287" s="30" t="s">
        <v>409</v>
      </c>
      <c r="E287" s="31" t="s">
        <v>171</v>
      </c>
      <c r="F287" s="35">
        <v>86.8</v>
      </c>
      <c r="G287" s="35">
        <v>0</v>
      </c>
      <c r="H287" s="35">
        <v>0</v>
      </c>
      <c r="I287" s="1"/>
      <c r="J287" s="1"/>
      <c r="K287" s="1"/>
      <c r="L287" s="1"/>
      <c r="M287" s="1"/>
      <c r="N287" s="1"/>
      <c r="O287" s="1"/>
    </row>
    <row r="288" spans="1:15" ht="32.25" customHeight="1">
      <c r="A288" s="51" t="s">
        <v>217</v>
      </c>
      <c r="B288" s="30" t="s">
        <v>101</v>
      </c>
      <c r="C288" s="30" t="s">
        <v>98</v>
      </c>
      <c r="D288" s="64" t="s">
        <v>299</v>
      </c>
      <c r="E288" s="31"/>
      <c r="F288" s="35">
        <f>F289</f>
        <v>603.3</v>
      </c>
      <c r="G288" s="35">
        <f>G289</f>
        <v>603.3</v>
      </c>
      <c r="H288" s="35">
        <f>H289</f>
        <v>603.3</v>
      </c>
      <c r="I288" s="1"/>
      <c r="J288" s="1"/>
      <c r="K288" s="1"/>
      <c r="L288" s="1"/>
      <c r="M288" s="1"/>
      <c r="N288" s="1"/>
      <c r="O288" s="1"/>
    </row>
    <row r="289" spans="1:15" ht="22.5" customHeight="1">
      <c r="A289" s="55" t="s">
        <v>170</v>
      </c>
      <c r="B289" s="30" t="s">
        <v>101</v>
      </c>
      <c r="C289" s="30" t="s">
        <v>98</v>
      </c>
      <c r="D289" s="64" t="s">
        <v>299</v>
      </c>
      <c r="E289" s="31" t="s">
        <v>171</v>
      </c>
      <c r="F289" s="35">
        <v>603.3</v>
      </c>
      <c r="G289" s="35">
        <v>603.3</v>
      </c>
      <c r="H289" s="35">
        <v>603.3</v>
      </c>
      <c r="I289" s="1"/>
      <c r="J289" s="1"/>
      <c r="K289" s="1"/>
      <c r="L289" s="1"/>
      <c r="M289" s="1"/>
      <c r="N289" s="1"/>
      <c r="O289" s="1"/>
    </row>
    <row r="290" spans="1:15" ht="19.5" customHeight="1">
      <c r="A290" s="55"/>
      <c r="B290" s="30"/>
      <c r="C290" s="30"/>
      <c r="D290" s="64"/>
      <c r="E290" s="31"/>
      <c r="F290" s="35"/>
      <c r="G290" s="37"/>
      <c r="H290" s="37"/>
      <c r="I290" s="1"/>
      <c r="J290" s="1"/>
      <c r="K290" s="1"/>
      <c r="L290" s="1"/>
      <c r="M290" s="1"/>
      <c r="N290" s="1"/>
      <c r="O290" s="1"/>
    </row>
    <row r="291" spans="1:15" ht="20.25" customHeight="1">
      <c r="A291" s="44" t="s">
        <v>109</v>
      </c>
      <c r="B291" s="25" t="str">
        <f>B$179</f>
        <v>07</v>
      </c>
      <c r="C291" s="19" t="s">
        <v>101</v>
      </c>
      <c r="D291" s="25"/>
      <c r="E291" s="19"/>
      <c r="F291" s="26">
        <f>F292+F297+F305</f>
        <v>705</v>
      </c>
      <c r="G291" s="26">
        <f>G292+G297+G305</f>
        <v>665</v>
      </c>
      <c r="H291" s="26">
        <f>H292+H297+H305</f>
        <v>665</v>
      </c>
      <c r="I291" s="1"/>
      <c r="J291" s="1"/>
      <c r="K291" s="1"/>
      <c r="L291" s="1"/>
      <c r="M291" s="1"/>
      <c r="N291" s="1"/>
      <c r="O291" s="1"/>
    </row>
    <row r="292" spans="1:8" s="2" customFormat="1" ht="33.75" customHeight="1">
      <c r="A292" s="36" t="s">
        <v>167</v>
      </c>
      <c r="B292" s="30" t="s">
        <v>101</v>
      </c>
      <c r="C292" s="30" t="s">
        <v>101</v>
      </c>
      <c r="D292" s="45" t="s">
        <v>267</v>
      </c>
      <c r="E292" s="31"/>
      <c r="F292" s="35">
        <f>F293</f>
        <v>665</v>
      </c>
      <c r="G292" s="35">
        <f>G293</f>
        <v>625</v>
      </c>
      <c r="H292" s="35">
        <f>H293</f>
        <v>625</v>
      </c>
    </row>
    <row r="293" spans="1:8" s="2" customFormat="1" ht="21.75" customHeight="1">
      <c r="A293" s="36" t="s">
        <v>178</v>
      </c>
      <c r="B293" s="30" t="s">
        <v>101</v>
      </c>
      <c r="C293" s="30" t="s">
        <v>101</v>
      </c>
      <c r="D293" s="45" t="s">
        <v>301</v>
      </c>
      <c r="E293" s="31"/>
      <c r="F293" s="35">
        <f>F295</f>
        <v>665</v>
      </c>
      <c r="G293" s="35">
        <f>G295</f>
        <v>625</v>
      </c>
      <c r="H293" s="35">
        <f>H295</f>
        <v>625</v>
      </c>
    </row>
    <row r="294" spans="1:8" s="2" customFormat="1" ht="21.75" customHeight="1">
      <c r="A294" s="36" t="s">
        <v>300</v>
      </c>
      <c r="B294" s="30" t="s">
        <v>101</v>
      </c>
      <c r="C294" s="30" t="s">
        <v>101</v>
      </c>
      <c r="D294" s="45" t="s">
        <v>302</v>
      </c>
      <c r="E294" s="31"/>
      <c r="F294" s="35">
        <f aca="true" t="shared" si="30" ref="F294:H295">F295</f>
        <v>665</v>
      </c>
      <c r="G294" s="35">
        <f t="shared" si="30"/>
        <v>625</v>
      </c>
      <c r="H294" s="35">
        <f t="shared" si="30"/>
        <v>625</v>
      </c>
    </row>
    <row r="295" spans="1:8" s="2" customFormat="1" ht="14.25" customHeight="1">
      <c r="A295" s="55" t="s">
        <v>180</v>
      </c>
      <c r="B295" s="30" t="s">
        <v>101</v>
      </c>
      <c r="C295" s="30" t="s">
        <v>101</v>
      </c>
      <c r="D295" s="45" t="s">
        <v>303</v>
      </c>
      <c r="E295" s="31"/>
      <c r="F295" s="35">
        <f t="shared" si="30"/>
        <v>665</v>
      </c>
      <c r="G295" s="35">
        <f t="shared" si="30"/>
        <v>625</v>
      </c>
      <c r="H295" s="35">
        <f t="shared" si="30"/>
        <v>625</v>
      </c>
    </row>
    <row r="296" spans="1:8" s="2" customFormat="1" ht="18" customHeight="1">
      <c r="A296" s="55" t="s">
        <v>170</v>
      </c>
      <c r="B296" s="30" t="s">
        <v>101</v>
      </c>
      <c r="C296" s="30" t="s">
        <v>101</v>
      </c>
      <c r="D296" s="45" t="s">
        <v>303</v>
      </c>
      <c r="E296" s="31" t="s">
        <v>171</v>
      </c>
      <c r="F296" s="35">
        <v>665</v>
      </c>
      <c r="G296" s="35">
        <v>625</v>
      </c>
      <c r="H296" s="35">
        <v>625</v>
      </c>
    </row>
    <row r="297" spans="1:8" s="2" customFormat="1" ht="40.5" customHeight="1">
      <c r="A297" s="54" t="s">
        <v>78</v>
      </c>
      <c r="B297" s="30" t="s">
        <v>101</v>
      </c>
      <c r="C297" s="30" t="s">
        <v>101</v>
      </c>
      <c r="D297" s="13" t="s">
        <v>82</v>
      </c>
      <c r="E297" s="13"/>
      <c r="F297" s="35">
        <f>F298</f>
        <v>15</v>
      </c>
      <c r="G297" s="35">
        <f>G298</f>
        <v>15</v>
      </c>
      <c r="H297" s="35">
        <f>H298</f>
        <v>15</v>
      </c>
    </row>
    <row r="298" spans="1:8" s="2" customFormat="1" ht="30" customHeight="1">
      <c r="A298" s="65" t="s">
        <v>79</v>
      </c>
      <c r="B298" s="30" t="s">
        <v>101</v>
      </c>
      <c r="C298" s="30" t="s">
        <v>101</v>
      </c>
      <c r="D298" s="13" t="s">
        <v>82</v>
      </c>
      <c r="E298" s="13"/>
      <c r="F298" s="35">
        <f>F299+F302</f>
        <v>15</v>
      </c>
      <c r="G298" s="35">
        <f>G299+G302</f>
        <v>15</v>
      </c>
      <c r="H298" s="35">
        <f>H299+H302</f>
        <v>15</v>
      </c>
    </row>
    <row r="299" spans="1:8" s="2" customFormat="1" ht="36" customHeight="1">
      <c r="A299" s="65" t="s">
        <v>80</v>
      </c>
      <c r="B299" s="30" t="s">
        <v>101</v>
      </c>
      <c r="C299" s="30" t="s">
        <v>101</v>
      </c>
      <c r="D299" s="13" t="s">
        <v>31</v>
      </c>
      <c r="E299" s="13"/>
      <c r="F299" s="35">
        <f aca="true" t="shared" si="31" ref="F299:H300">F300</f>
        <v>2</v>
      </c>
      <c r="G299" s="35">
        <f t="shared" si="31"/>
        <v>2</v>
      </c>
      <c r="H299" s="35">
        <f t="shared" si="31"/>
        <v>2</v>
      </c>
    </row>
    <row r="300" spans="1:8" s="2" customFormat="1" ht="43.5" customHeight="1">
      <c r="A300" s="51" t="s">
        <v>81</v>
      </c>
      <c r="B300" s="30" t="s">
        <v>101</v>
      </c>
      <c r="C300" s="30" t="s">
        <v>101</v>
      </c>
      <c r="D300" s="13" t="s">
        <v>30</v>
      </c>
      <c r="E300" s="13"/>
      <c r="F300" s="35">
        <f t="shared" si="31"/>
        <v>2</v>
      </c>
      <c r="G300" s="35">
        <f t="shared" si="31"/>
        <v>2</v>
      </c>
      <c r="H300" s="35">
        <f t="shared" si="31"/>
        <v>2</v>
      </c>
    </row>
    <row r="301" spans="1:8" s="2" customFormat="1" ht="29.25" customHeight="1">
      <c r="A301" s="51" t="s">
        <v>146</v>
      </c>
      <c r="B301" s="30" t="s">
        <v>101</v>
      </c>
      <c r="C301" s="30" t="s">
        <v>101</v>
      </c>
      <c r="D301" s="13" t="s">
        <v>30</v>
      </c>
      <c r="E301" s="13" t="s">
        <v>147</v>
      </c>
      <c r="F301" s="35">
        <v>2</v>
      </c>
      <c r="G301" s="35">
        <v>2</v>
      </c>
      <c r="H301" s="35">
        <v>2</v>
      </c>
    </row>
    <row r="302" spans="1:8" s="2" customFormat="1" ht="33" customHeight="1">
      <c r="A302" s="65" t="s">
        <v>304</v>
      </c>
      <c r="B302" s="30" t="s">
        <v>101</v>
      </c>
      <c r="C302" s="30" t="s">
        <v>101</v>
      </c>
      <c r="D302" s="13" t="s">
        <v>29</v>
      </c>
      <c r="E302" s="13"/>
      <c r="F302" s="35">
        <f aca="true" t="shared" si="32" ref="F302:H303">F303</f>
        <v>13</v>
      </c>
      <c r="G302" s="35">
        <f t="shared" si="32"/>
        <v>13</v>
      </c>
      <c r="H302" s="35">
        <f t="shared" si="32"/>
        <v>13</v>
      </c>
    </row>
    <row r="303" spans="1:8" s="2" customFormat="1" ht="37.5" customHeight="1">
      <c r="A303" s="51" t="s">
        <v>81</v>
      </c>
      <c r="B303" s="30" t="s">
        <v>101</v>
      </c>
      <c r="C303" s="30" t="s">
        <v>101</v>
      </c>
      <c r="D303" s="13" t="s">
        <v>28</v>
      </c>
      <c r="E303" s="13"/>
      <c r="F303" s="35">
        <f t="shared" si="32"/>
        <v>13</v>
      </c>
      <c r="G303" s="35">
        <f t="shared" si="32"/>
        <v>13</v>
      </c>
      <c r="H303" s="35">
        <f t="shared" si="32"/>
        <v>13</v>
      </c>
    </row>
    <row r="304" spans="1:8" s="2" customFormat="1" ht="33.75" customHeight="1">
      <c r="A304" s="51" t="s">
        <v>146</v>
      </c>
      <c r="B304" s="30" t="s">
        <v>101</v>
      </c>
      <c r="C304" s="30" t="s">
        <v>101</v>
      </c>
      <c r="D304" s="13" t="s">
        <v>28</v>
      </c>
      <c r="E304" s="13" t="s">
        <v>147</v>
      </c>
      <c r="F304" s="35">
        <v>13</v>
      </c>
      <c r="G304" s="35">
        <v>13</v>
      </c>
      <c r="H304" s="35">
        <v>13</v>
      </c>
    </row>
    <row r="305" spans="1:8" s="2" customFormat="1" ht="33.75" customHeight="1">
      <c r="A305" s="51" t="s">
        <v>347</v>
      </c>
      <c r="B305" s="30" t="s">
        <v>101</v>
      </c>
      <c r="C305" s="30" t="s">
        <v>101</v>
      </c>
      <c r="D305" s="13" t="s">
        <v>350</v>
      </c>
      <c r="E305" s="13"/>
      <c r="F305" s="35">
        <f aca="true" t="shared" si="33" ref="F305:H308">F306</f>
        <v>25</v>
      </c>
      <c r="G305" s="35">
        <f t="shared" si="33"/>
        <v>25</v>
      </c>
      <c r="H305" s="35">
        <f t="shared" si="33"/>
        <v>25</v>
      </c>
    </row>
    <row r="306" spans="1:8" s="2" customFormat="1" ht="33.75" customHeight="1">
      <c r="A306" s="51" t="s">
        <v>181</v>
      </c>
      <c r="B306" s="30" t="s">
        <v>101</v>
      </c>
      <c r="C306" s="30" t="s">
        <v>101</v>
      </c>
      <c r="D306" s="13" t="s">
        <v>351</v>
      </c>
      <c r="E306" s="13"/>
      <c r="F306" s="35">
        <f t="shared" si="33"/>
        <v>25</v>
      </c>
      <c r="G306" s="35">
        <f t="shared" si="33"/>
        <v>25</v>
      </c>
      <c r="H306" s="35">
        <f t="shared" si="33"/>
        <v>25</v>
      </c>
    </row>
    <row r="307" spans="1:8" s="2" customFormat="1" ht="30" customHeight="1">
      <c r="A307" s="65" t="s">
        <v>348</v>
      </c>
      <c r="B307" s="30" t="s">
        <v>101</v>
      </c>
      <c r="C307" s="30" t="s">
        <v>101</v>
      </c>
      <c r="D307" s="13" t="s">
        <v>352</v>
      </c>
      <c r="E307" s="13"/>
      <c r="F307" s="35">
        <f t="shared" si="33"/>
        <v>25</v>
      </c>
      <c r="G307" s="35">
        <f t="shared" si="33"/>
        <v>25</v>
      </c>
      <c r="H307" s="35">
        <f t="shared" si="33"/>
        <v>25</v>
      </c>
    </row>
    <row r="308" spans="1:8" s="2" customFormat="1" ht="33.75" customHeight="1">
      <c r="A308" s="59" t="s">
        <v>349</v>
      </c>
      <c r="B308" s="30" t="s">
        <v>101</v>
      </c>
      <c r="C308" s="30" t="s">
        <v>101</v>
      </c>
      <c r="D308" s="13" t="s">
        <v>353</v>
      </c>
      <c r="E308" s="13"/>
      <c r="F308" s="35">
        <f t="shared" si="33"/>
        <v>25</v>
      </c>
      <c r="G308" s="35">
        <f t="shared" si="33"/>
        <v>25</v>
      </c>
      <c r="H308" s="35">
        <f t="shared" si="33"/>
        <v>25</v>
      </c>
    </row>
    <row r="309" spans="1:8" s="2" customFormat="1" ht="33.75" customHeight="1">
      <c r="A309" s="51" t="s">
        <v>146</v>
      </c>
      <c r="B309" s="30" t="s">
        <v>101</v>
      </c>
      <c r="C309" s="30" t="s">
        <v>101</v>
      </c>
      <c r="D309" s="13" t="s">
        <v>353</v>
      </c>
      <c r="E309" s="13" t="s">
        <v>147</v>
      </c>
      <c r="F309" s="35">
        <v>25</v>
      </c>
      <c r="G309" s="35">
        <v>25</v>
      </c>
      <c r="H309" s="35">
        <v>25</v>
      </c>
    </row>
    <row r="310" spans="1:15" ht="20.25" customHeight="1">
      <c r="A310" s="24" t="s">
        <v>110</v>
      </c>
      <c r="B310" s="28" t="s">
        <v>101</v>
      </c>
      <c r="C310" s="28" t="s">
        <v>102</v>
      </c>
      <c r="D310" s="30"/>
      <c r="E310" s="31"/>
      <c r="F310" s="26">
        <f>F316+F311+F322</f>
        <v>74</v>
      </c>
      <c r="G310" s="26">
        <f>G316+G311</f>
        <v>32</v>
      </c>
      <c r="H310" s="26">
        <f>H316+H311</f>
        <v>32</v>
      </c>
      <c r="I310" s="1"/>
      <c r="J310" s="1"/>
      <c r="K310" s="1"/>
      <c r="L310" s="1"/>
      <c r="M310" s="1"/>
      <c r="N310" s="1"/>
      <c r="O310" s="1"/>
    </row>
    <row r="311" spans="1:15" ht="35.25" customHeight="1">
      <c r="A311" s="36" t="s">
        <v>215</v>
      </c>
      <c r="B311" s="30" t="s">
        <v>101</v>
      </c>
      <c r="C311" s="30" t="s">
        <v>102</v>
      </c>
      <c r="D311" s="30" t="s">
        <v>225</v>
      </c>
      <c r="E311" s="31"/>
      <c r="F311" s="37">
        <f aca="true" t="shared" si="34" ref="F311:H312">F312</f>
        <v>10</v>
      </c>
      <c r="G311" s="37">
        <f t="shared" si="34"/>
        <v>10</v>
      </c>
      <c r="H311" s="37">
        <f t="shared" si="34"/>
        <v>10</v>
      </c>
      <c r="I311" s="1"/>
      <c r="J311" s="1"/>
      <c r="K311" s="1"/>
      <c r="L311" s="1"/>
      <c r="M311" s="1"/>
      <c r="N311" s="1"/>
      <c r="O311" s="1"/>
    </row>
    <row r="312" spans="1:15" ht="35.25" customHeight="1">
      <c r="A312" s="36" t="s">
        <v>202</v>
      </c>
      <c r="B312" s="30" t="s">
        <v>101</v>
      </c>
      <c r="C312" s="30" t="s">
        <v>102</v>
      </c>
      <c r="D312" s="30" t="s">
        <v>27</v>
      </c>
      <c r="E312" s="31"/>
      <c r="F312" s="37">
        <f t="shared" si="34"/>
        <v>10</v>
      </c>
      <c r="G312" s="37">
        <f t="shared" si="34"/>
        <v>10</v>
      </c>
      <c r="H312" s="37">
        <f t="shared" si="34"/>
        <v>10</v>
      </c>
      <c r="I312" s="1"/>
      <c r="J312" s="1"/>
      <c r="K312" s="1"/>
      <c r="L312" s="1"/>
      <c r="M312" s="1"/>
      <c r="N312" s="1"/>
      <c r="O312" s="1"/>
    </row>
    <row r="313" spans="1:15" ht="28.5" customHeight="1">
      <c r="A313" s="36" t="s">
        <v>57</v>
      </c>
      <c r="B313" s="30" t="s">
        <v>101</v>
      </c>
      <c r="C313" s="30" t="s">
        <v>102</v>
      </c>
      <c r="D313" s="30" t="s">
        <v>58</v>
      </c>
      <c r="E313" s="31"/>
      <c r="F313" s="37">
        <f aca="true" t="shared" si="35" ref="F313:H314">F314</f>
        <v>10</v>
      </c>
      <c r="G313" s="37">
        <f t="shared" si="35"/>
        <v>10</v>
      </c>
      <c r="H313" s="37">
        <f t="shared" si="35"/>
        <v>10</v>
      </c>
      <c r="I313" s="1"/>
      <c r="J313" s="1"/>
      <c r="K313" s="1"/>
      <c r="L313" s="1"/>
      <c r="M313" s="1"/>
      <c r="N313" s="1"/>
      <c r="O313" s="1"/>
    </row>
    <row r="314" spans="1:15" ht="35.25" customHeight="1">
      <c r="A314" s="36" t="s">
        <v>259</v>
      </c>
      <c r="B314" s="30" t="s">
        <v>101</v>
      </c>
      <c r="C314" s="30" t="s">
        <v>102</v>
      </c>
      <c r="D314" s="30" t="s">
        <v>58</v>
      </c>
      <c r="E314" s="31"/>
      <c r="F314" s="37">
        <f t="shared" si="35"/>
        <v>10</v>
      </c>
      <c r="G314" s="37">
        <f t="shared" si="35"/>
        <v>10</v>
      </c>
      <c r="H314" s="37">
        <f t="shared" si="35"/>
        <v>10</v>
      </c>
      <c r="I314" s="1"/>
      <c r="J314" s="1"/>
      <c r="K314" s="1"/>
      <c r="L314" s="1"/>
      <c r="M314" s="1"/>
      <c r="N314" s="1"/>
      <c r="O314" s="1"/>
    </row>
    <row r="315" spans="1:15" ht="35.25" customHeight="1">
      <c r="A315" s="51" t="s">
        <v>146</v>
      </c>
      <c r="B315" s="30" t="s">
        <v>101</v>
      </c>
      <c r="C315" s="30" t="s">
        <v>102</v>
      </c>
      <c r="D315" s="30" t="s">
        <v>58</v>
      </c>
      <c r="E315" s="31" t="s">
        <v>147</v>
      </c>
      <c r="F315" s="37">
        <v>10</v>
      </c>
      <c r="G315" s="37">
        <v>10</v>
      </c>
      <c r="H315" s="37">
        <v>10</v>
      </c>
      <c r="I315" s="1"/>
      <c r="J315" s="1"/>
      <c r="K315" s="1"/>
      <c r="L315" s="1"/>
      <c r="M315" s="1"/>
      <c r="N315" s="1"/>
      <c r="O315" s="1"/>
    </row>
    <row r="316" spans="1:8" s="2" customFormat="1" ht="30" customHeight="1">
      <c r="A316" s="36" t="s">
        <v>167</v>
      </c>
      <c r="B316" s="30" t="s">
        <v>101</v>
      </c>
      <c r="C316" s="30" t="s">
        <v>102</v>
      </c>
      <c r="D316" s="30" t="s">
        <v>267</v>
      </c>
      <c r="E316" s="31"/>
      <c r="F316" s="35">
        <f>F317</f>
        <v>30</v>
      </c>
      <c r="G316" s="35">
        <f>G317</f>
        <v>22</v>
      </c>
      <c r="H316" s="35">
        <f>H317</f>
        <v>22</v>
      </c>
    </row>
    <row r="317" spans="1:8" s="2" customFormat="1" ht="24" customHeight="1">
      <c r="A317" s="36" t="s">
        <v>178</v>
      </c>
      <c r="B317" s="30" t="s">
        <v>101</v>
      </c>
      <c r="C317" s="30" t="s">
        <v>102</v>
      </c>
      <c r="D317" s="30" t="s">
        <v>294</v>
      </c>
      <c r="E317" s="31"/>
      <c r="F317" s="35">
        <f>F319</f>
        <v>30</v>
      </c>
      <c r="G317" s="35">
        <f>G319</f>
        <v>22</v>
      </c>
      <c r="H317" s="35">
        <f>H319</f>
        <v>22</v>
      </c>
    </row>
    <row r="318" spans="1:8" s="2" customFormat="1" ht="32.25" customHeight="1">
      <c r="A318" s="36" t="s">
        <v>306</v>
      </c>
      <c r="B318" s="30" t="s">
        <v>101</v>
      </c>
      <c r="C318" s="30" t="s">
        <v>102</v>
      </c>
      <c r="D318" s="30" t="s">
        <v>305</v>
      </c>
      <c r="E318" s="31"/>
      <c r="F318" s="35">
        <f>F319</f>
        <v>30</v>
      </c>
      <c r="G318" s="35">
        <f>G319</f>
        <v>22</v>
      </c>
      <c r="H318" s="35">
        <f>H319</f>
        <v>22</v>
      </c>
    </row>
    <row r="319" spans="1:8" s="2" customFormat="1" ht="16.5" customHeight="1">
      <c r="A319" s="54" t="s">
        <v>199</v>
      </c>
      <c r="B319" s="30" t="s">
        <v>101</v>
      </c>
      <c r="C319" s="30" t="s">
        <v>102</v>
      </c>
      <c r="D319" s="30" t="s">
        <v>307</v>
      </c>
      <c r="E319" s="31"/>
      <c r="F319" s="35">
        <f>F321+F320</f>
        <v>30</v>
      </c>
      <c r="G319" s="35">
        <f>G321+G320</f>
        <v>22</v>
      </c>
      <c r="H319" s="35">
        <f>H321+H320</f>
        <v>22</v>
      </c>
    </row>
    <row r="320" spans="1:8" s="2" customFormat="1" ht="31.5" customHeight="1">
      <c r="A320" s="51" t="s">
        <v>146</v>
      </c>
      <c r="B320" s="30" t="s">
        <v>101</v>
      </c>
      <c r="C320" s="30" t="s">
        <v>102</v>
      </c>
      <c r="D320" s="30" t="s">
        <v>307</v>
      </c>
      <c r="E320" s="31" t="s">
        <v>147</v>
      </c>
      <c r="F320" s="35">
        <v>2</v>
      </c>
      <c r="G320" s="35">
        <v>2</v>
      </c>
      <c r="H320" s="35">
        <v>2</v>
      </c>
    </row>
    <row r="321" spans="1:8" s="2" customFormat="1" ht="13.5" customHeight="1">
      <c r="A321" s="55" t="s">
        <v>219</v>
      </c>
      <c r="B321" s="30" t="s">
        <v>101</v>
      </c>
      <c r="C321" s="30" t="s">
        <v>102</v>
      </c>
      <c r="D321" s="30" t="s">
        <v>307</v>
      </c>
      <c r="E321" s="31" t="s">
        <v>218</v>
      </c>
      <c r="F321" s="35">
        <v>28</v>
      </c>
      <c r="G321" s="35">
        <v>20</v>
      </c>
      <c r="H321" s="35">
        <v>20</v>
      </c>
    </row>
    <row r="322" spans="1:8" s="2" customFormat="1" ht="25.5" customHeight="1">
      <c r="A322" s="51" t="s">
        <v>185</v>
      </c>
      <c r="B322" s="30" t="s">
        <v>101</v>
      </c>
      <c r="C322" s="30" t="s">
        <v>102</v>
      </c>
      <c r="D322" s="30" t="s">
        <v>232</v>
      </c>
      <c r="E322" s="31"/>
      <c r="F322" s="35">
        <f aca="true" t="shared" si="36" ref="F322:H325">F323</f>
        <v>34</v>
      </c>
      <c r="G322" s="35">
        <f t="shared" si="36"/>
        <v>0</v>
      </c>
      <c r="H322" s="35">
        <f t="shared" si="36"/>
        <v>0</v>
      </c>
    </row>
    <row r="323" spans="1:8" s="2" customFormat="1" ht="31.5" customHeight="1">
      <c r="A323" s="54" t="s">
        <v>67</v>
      </c>
      <c r="B323" s="30" t="s">
        <v>101</v>
      </c>
      <c r="C323" s="30" t="s">
        <v>102</v>
      </c>
      <c r="D323" s="30" t="s">
        <v>465</v>
      </c>
      <c r="E323" s="31"/>
      <c r="F323" s="35">
        <f t="shared" si="36"/>
        <v>34</v>
      </c>
      <c r="G323" s="35">
        <f t="shared" si="36"/>
        <v>0</v>
      </c>
      <c r="H323" s="35">
        <f t="shared" si="36"/>
        <v>0</v>
      </c>
    </row>
    <row r="324" spans="1:8" s="2" customFormat="1" ht="45.75" customHeight="1">
      <c r="A324" s="54" t="s">
        <v>468</v>
      </c>
      <c r="B324" s="30" t="s">
        <v>101</v>
      </c>
      <c r="C324" s="30" t="s">
        <v>102</v>
      </c>
      <c r="D324" s="30" t="s">
        <v>466</v>
      </c>
      <c r="E324" s="31"/>
      <c r="F324" s="35">
        <f t="shared" si="36"/>
        <v>34</v>
      </c>
      <c r="G324" s="35">
        <f t="shared" si="36"/>
        <v>0</v>
      </c>
      <c r="H324" s="35">
        <f t="shared" si="36"/>
        <v>0</v>
      </c>
    </row>
    <row r="325" spans="1:8" s="2" customFormat="1" ht="40.5" customHeight="1">
      <c r="A325" s="54" t="s">
        <v>469</v>
      </c>
      <c r="B325" s="30" t="s">
        <v>101</v>
      </c>
      <c r="C325" s="30" t="s">
        <v>102</v>
      </c>
      <c r="D325" s="30" t="s">
        <v>467</v>
      </c>
      <c r="E325" s="31"/>
      <c r="F325" s="35">
        <f t="shared" si="36"/>
        <v>34</v>
      </c>
      <c r="G325" s="35">
        <f t="shared" si="36"/>
        <v>0</v>
      </c>
      <c r="H325" s="35">
        <f t="shared" si="36"/>
        <v>0</v>
      </c>
    </row>
    <row r="326" spans="1:8" s="2" customFormat="1" ht="31.5" customHeight="1">
      <c r="A326" s="51" t="s">
        <v>146</v>
      </c>
      <c r="B326" s="30" t="s">
        <v>101</v>
      </c>
      <c r="C326" s="30" t="s">
        <v>102</v>
      </c>
      <c r="D326" s="30" t="s">
        <v>467</v>
      </c>
      <c r="E326" s="31" t="s">
        <v>147</v>
      </c>
      <c r="F326" s="35">
        <v>34</v>
      </c>
      <c r="G326" s="35">
        <v>0</v>
      </c>
      <c r="H326" s="35">
        <v>0</v>
      </c>
    </row>
    <row r="327" spans="1:8" s="2" customFormat="1" ht="18" customHeight="1">
      <c r="A327" s="18" t="s">
        <v>140</v>
      </c>
      <c r="B327" s="19" t="s">
        <v>103</v>
      </c>
      <c r="C327" s="13"/>
      <c r="D327" s="13"/>
      <c r="E327" s="13"/>
      <c r="F327" s="29">
        <f>F328</f>
        <v>32162.5</v>
      </c>
      <c r="G327" s="29">
        <f>G328</f>
        <v>27955.4</v>
      </c>
      <c r="H327" s="29">
        <f>H328</f>
        <v>27790.4</v>
      </c>
    </row>
    <row r="328" spans="1:8" s="2" customFormat="1" ht="16.5" customHeight="1">
      <c r="A328" s="18" t="s">
        <v>111</v>
      </c>
      <c r="B328" s="40" t="str">
        <f>B$327</f>
        <v>08</v>
      </c>
      <c r="C328" s="34" t="s">
        <v>96</v>
      </c>
      <c r="D328" s="34"/>
      <c r="E328" s="34"/>
      <c r="F328" s="29">
        <f>F329+F366</f>
        <v>32162.5</v>
      </c>
      <c r="G328" s="29">
        <f>G329+G366</f>
        <v>27955.4</v>
      </c>
      <c r="H328" s="29">
        <f>H329+H366</f>
        <v>27790.4</v>
      </c>
    </row>
    <row r="329" spans="1:8" s="2" customFormat="1" ht="27.75" customHeight="1">
      <c r="A329" s="36" t="s">
        <v>204</v>
      </c>
      <c r="B329" s="30" t="s">
        <v>103</v>
      </c>
      <c r="C329" s="30" t="s">
        <v>96</v>
      </c>
      <c r="D329" s="45" t="s">
        <v>278</v>
      </c>
      <c r="E329" s="31"/>
      <c r="F329" s="35">
        <f>F330+F360</f>
        <v>32147.5</v>
      </c>
      <c r="G329" s="35">
        <f>G330+G360</f>
        <v>27940.4</v>
      </c>
      <c r="H329" s="35">
        <f>H330+H360</f>
        <v>27790.4</v>
      </c>
    </row>
    <row r="330" spans="1:8" s="2" customFormat="1" ht="15" customHeight="1">
      <c r="A330" s="51" t="s">
        <v>85</v>
      </c>
      <c r="B330" s="30" t="s">
        <v>103</v>
      </c>
      <c r="C330" s="30" t="s">
        <v>96</v>
      </c>
      <c r="D330" s="45" t="s">
        <v>312</v>
      </c>
      <c r="E330" s="31"/>
      <c r="F330" s="35">
        <f>F334+F347+F331</f>
        <v>32007.5</v>
      </c>
      <c r="G330" s="35">
        <f>G334+G347+G331</f>
        <v>27790.4</v>
      </c>
      <c r="H330" s="35">
        <f>H334+H347+H331</f>
        <v>27790.4</v>
      </c>
    </row>
    <row r="331" spans="1:8" s="2" customFormat="1" ht="43.5" customHeight="1">
      <c r="A331" s="51" t="s">
        <v>382</v>
      </c>
      <c r="B331" s="30" t="s">
        <v>103</v>
      </c>
      <c r="C331" s="30" t="s">
        <v>96</v>
      </c>
      <c r="D331" s="45" t="s">
        <v>384</v>
      </c>
      <c r="E331" s="31"/>
      <c r="F331" s="35">
        <f aca="true" t="shared" si="37" ref="F331:H332">F332</f>
        <v>0</v>
      </c>
      <c r="G331" s="35">
        <f t="shared" si="37"/>
        <v>10</v>
      </c>
      <c r="H331" s="35">
        <f t="shared" si="37"/>
        <v>10</v>
      </c>
    </row>
    <row r="332" spans="1:8" s="2" customFormat="1" ht="42" customHeight="1">
      <c r="A332" s="54" t="s">
        <v>383</v>
      </c>
      <c r="B332" s="30" t="s">
        <v>103</v>
      </c>
      <c r="C332" s="30" t="s">
        <v>96</v>
      </c>
      <c r="D332" s="45" t="s">
        <v>385</v>
      </c>
      <c r="E332" s="31"/>
      <c r="F332" s="35">
        <f t="shared" si="37"/>
        <v>0</v>
      </c>
      <c r="G332" s="35">
        <f t="shared" si="37"/>
        <v>10</v>
      </c>
      <c r="H332" s="35">
        <f t="shared" si="37"/>
        <v>10</v>
      </c>
    </row>
    <row r="333" spans="1:8" s="2" customFormat="1" ht="15" customHeight="1">
      <c r="A333" s="54" t="s">
        <v>158</v>
      </c>
      <c r="B333" s="30" t="s">
        <v>103</v>
      </c>
      <c r="C333" s="30" t="s">
        <v>96</v>
      </c>
      <c r="D333" s="45" t="s">
        <v>385</v>
      </c>
      <c r="E333" s="31" t="s">
        <v>159</v>
      </c>
      <c r="F333" s="35">
        <v>0</v>
      </c>
      <c r="G333" s="35">
        <v>10</v>
      </c>
      <c r="H333" s="35">
        <v>10</v>
      </c>
    </row>
    <row r="334" spans="1:8" s="2" customFormat="1" ht="60.75" customHeight="1">
      <c r="A334" s="54" t="s">
        <v>313</v>
      </c>
      <c r="B334" s="30" t="s">
        <v>103</v>
      </c>
      <c r="C334" s="30" t="s">
        <v>96</v>
      </c>
      <c r="D334" s="45" t="s">
        <v>314</v>
      </c>
      <c r="E334" s="31"/>
      <c r="F334" s="35">
        <f>F345+F341+F344+F335+F338+F340</f>
        <v>1412.3000000000002</v>
      </c>
      <c r="G334" s="35">
        <f>G345+G341</f>
        <v>207</v>
      </c>
      <c r="H334" s="35">
        <f>H345+H341</f>
        <v>207</v>
      </c>
    </row>
    <row r="335" spans="1:8" s="2" customFormat="1" ht="34.5" customHeight="1">
      <c r="A335" s="54" t="s">
        <v>471</v>
      </c>
      <c r="B335" s="30" t="s">
        <v>103</v>
      </c>
      <c r="C335" s="30" t="s">
        <v>96</v>
      </c>
      <c r="D335" s="45" t="s">
        <v>470</v>
      </c>
      <c r="E335" s="31"/>
      <c r="F335" s="35">
        <f>F336</f>
        <v>60</v>
      </c>
      <c r="G335" s="35">
        <f>G336</f>
        <v>0</v>
      </c>
      <c r="H335" s="35">
        <f>H336</f>
        <v>0</v>
      </c>
    </row>
    <row r="336" spans="1:8" s="2" customFormat="1" ht="24" customHeight="1">
      <c r="A336" s="68" t="s">
        <v>158</v>
      </c>
      <c r="B336" s="30" t="s">
        <v>103</v>
      </c>
      <c r="C336" s="30" t="s">
        <v>96</v>
      </c>
      <c r="D336" s="45" t="s">
        <v>470</v>
      </c>
      <c r="E336" s="31" t="s">
        <v>159</v>
      </c>
      <c r="F336" s="35">
        <v>60</v>
      </c>
      <c r="G336" s="35">
        <v>0</v>
      </c>
      <c r="H336" s="35">
        <v>0</v>
      </c>
    </row>
    <row r="337" spans="1:8" s="2" customFormat="1" ht="55.5" customHeight="1">
      <c r="A337" s="68" t="s">
        <v>475</v>
      </c>
      <c r="B337" s="30" t="s">
        <v>103</v>
      </c>
      <c r="C337" s="30" t="s">
        <v>96</v>
      </c>
      <c r="D337" s="45" t="s">
        <v>472</v>
      </c>
      <c r="E337" s="31"/>
      <c r="F337" s="35">
        <f>F338</f>
        <v>1051.7</v>
      </c>
      <c r="G337" s="35">
        <f>G338</f>
        <v>0</v>
      </c>
      <c r="H337" s="35">
        <f>H338</f>
        <v>0</v>
      </c>
    </row>
    <row r="338" spans="1:8" s="2" customFormat="1" ht="24" customHeight="1">
      <c r="A338" s="68" t="s">
        <v>158</v>
      </c>
      <c r="B338" s="30" t="s">
        <v>103</v>
      </c>
      <c r="C338" s="30" t="s">
        <v>96</v>
      </c>
      <c r="D338" s="45" t="s">
        <v>472</v>
      </c>
      <c r="E338" s="31" t="s">
        <v>159</v>
      </c>
      <c r="F338" s="35">
        <v>1051.7</v>
      </c>
      <c r="G338" s="35">
        <v>0</v>
      </c>
      <c r="H338" s="35">
        <v>0</v>
      </c>
    </row>
    <row r="339" spans="1:8" s="2" customFormat="1" ht="25.5" customHeight="1">
      <c r="A339" s="69" t="s">
        <v>474</v>
      </c>
      <c r="B339" s="30" t="s">
        <v>103</v>
      </c>
      <c r="C339" s="30" t="s">
        <v>96</v>
      </c>
      <c r="D339" s="45" t="s">
        <v>473</v>
      </c>
      <c r="E339" s="31"/>
      <c r="F339" s="35">
        <f>F340</f>
        <v>180.2</v>
      </c>
      <c r="G339" s="35">
        <f>G340</f>
        <v>0</v>
      </c>
      <c r="H339" s="35">
        <f>H340</f>
        <v>0</v>
      </c>
    </row>
    <row r="340" spans="1:8" s="2" customFormat="1" ht="18" customHeight="1">
      <c r="A340" s="68" t="s">
        <v>158</v>
      </c>
      <c r="B340" s="30" t="s">
        <v>103</v>
      </c>
      <c r="C340" s="30" t="s">
        <v>96</v>
      </c>
      <c r="D340" s="45" t="s">
        <v>473</v>
      </c>
      <c r="E340" s="31" t="s">
        <v>159</v>
      </c>
      <c r="F340" s="35">
        <v>180.2</v>
      </c>
      <c r="G340" s="35">
        <v>0</v>
      </c>
      <c r="H340" s="35">
        <v>0</v>
      </c>
    </row>
    <row r="341" spans="1:8" s="2" customFormat="1" ht="25.5" customHeight="1">
      <c r="A341" s="54" t="s">
        <v>381</v>
      </c>
      <c r="B341" s="30" t="s">
        <v>103</v>
      </c>
      <c r="C341" s="30" t="s">
        <v>96</v>
      </c>
      <c r="D341" s="45" t="s">
        <v>380</v>
      </c>
      <c r="E341" s="31"/>
      <c r="F341" s="35">
        <f>F342</f>
        <v>0</v>
      </c>
      <c r="G341" s="35">
        <f>G342</f>
        <v>7</v>
      </c>
      <c r="H341" s="35">
        <f>H342</f>
        <v>7</v>
      </c>
    </row>
    <row r="342" spans="1:8" s="2" customFormat="1" ht="25.5" customHeight="1">
      <c r="A342" s="54" t="s">
        <v>158</v>
      </c>
      <c r="B342" s="30" t="s">
        <v>103</v>
      </c>
      <c r="C342" s="30" t="s">
        <v>96</v>
      </c>
      <c r="D342" s="45" t="s">
        <v>380</v>
      </c>
      <c r="E342" s="31" t="s">
        <v>159</v>
      </c>
      <c r="F342" s="35">
        <v>0</v>
      </c>
      <c r="G342" s="35">
        <v>7</v>
      </c>
      <c r="H342" s="35">
        <v>7</v>
      </c>
    </row>
    <row r="343" spans="1:8" s="2" customFormat="1" ht="25.5" customHeight="1">
      <c r="A343" s="54" t="s">
        <v>423</v>
      </c>
      <c r="B343" s="30" t="s">
        <v>103</v>
      </c>
      <c r="C343" s="30" t="s">
        <v>96</v>
      </c>
      <c r="D343" s="45" t="s">
        <v>424</v>
      </c>
      <c r="E343" s="31"/>
      <c r="F343" s="35">
        <f>F344</f>
        <v>10</v>
      </c>
      <c r="G343" s="35">
        <f>G344</f>
        <v>0</v>
      </c>
      <c r="H343" s="35">
        <f>H344</f>
        <v>0</v>
      </c>
    </row>
    <row r="344" spans="1:8" s="2" customFormat="1" ht="25.5" customHeight="1">
      <c r="A344" s="54" t="s">
        <v>158</v>
      </c>
      <c r="B344" s="30" t="s">
        <v>103</v>
      </c>
      <c r="C344" s="30" t="s">
        <v>96</v>
      </c>
      <c r="D344" s="45" t="s">
        <v>424</v>
      </c>
      <c r="E344" s="31" t="s">
        <v>159</v>
      </c>
      <c r="F344" s="35">
        <v>10</v>
      </c>
      <c r="G344" s="35">
        <v>0</v>
      </c>
      <c r="H344" s="35">
        <v>0</v>
      </c>
    </row>
    <row r="345" spans="1:8" s="2" customFormat="1" ht="30" customHeight="1">
      <c r="A345" s="54" t="s">
        <v>220</v>
      </c>
      <c r="B345" s="30" t="s">
        <v>103</v>
      </c>
      <c r="C345" s="30" t="s">
        <v>96</v>
      </c>
      <c r="D345" s="45" t="s">
        <v>344</v>
      </c>
      <c r="E345" s="31"/>
      <c r="F345" s="35">
        <f>F346</f>
        <v>110.4</v>
      </c>
      <c r="G345" s="35">
        <f>G346</f>
        <v>200</v>
      </c>
      <c r="H345" s="35">
        <f>H346</f>
        <v>200</v>
      </c>
    </row>
    <row r="346" spans="1:8" s="2" customFormat="1" ht="20.25" customHeight="1">
      <c r="A346" s="54" t="s">
        <v>158</v>
      </c>
      <c r="B346" s="30" t="s">
        <v>103</v>
      </c>
      <c r="C346" s="30" t="s">
        <v>96</v>
      </c>
      <c r="D346" s="45" t="s">
        <v>344</v>
      </c>
      <c r="E346" s="31" t="s">
        <v>159</v>
      </c>
      <c r="F346" s="35">
        <v>110.4</v>
      </c>
      <c r="G346" s="35">
        <v>200</v>
      </c>
      <c r="H346" s="35">
        <v>200</v>
      </c>
    </row>
    <row r="347" spans="1:8" s="2" customFormat="1" ht="54" customHeight="1">
      <c r="A347" s="51" t="s">
        <v>280</v>
      </c>
      <c r="B347" s="30" t="s">
        <v>103</v>
      </c>
      <c r="C347" s="30" t="s">
        <v>96</v>
      </c>
      <c r="D347" s="45" t="s">
        <v>315</v>
      </c>
      <c r="E347" s="31"/>
      <c r="F347" s="35">
        <f>F348+F354+F358+F356</f>
        <v>30595.2</v>
      </c>
      <c r="G347" s="35">
        <f>G348+G354+G358</f>
        <v>27573.4</v>
      </c>
      <c r="H347" s="35">
        <f>H348+H354+H358</f>
        <v>27573.4</v>
      </c>
    </row>
    <row r="348" spans="1:8" s="2" customFormat="1" ht="30.75" customHeight="1">
      <c r="A348" s="60" t="s">
        <v>161</v>
      </c>
      <c r="B348" s="30" t="s">
        <v>103</v>
      </c>
      <c r="C348" s="30" t="s">
        <v>96</v>
      </c>
      <c r="D348" s="45" t="s">
        <v>316</v>
      </c>
      <c r="E348" s="31"/>
      <c r="F348" s="35">
        <f>F349</f>
        <v>21339.1</v>
      </c>
      <c r="G348" s="35">
        <f>G349</f>
        <v>21339.1</v>
      </c>
      <c r="H348" s="35">
        <f>H349</f>
        <v>21339.1</v>
      </c>
    </row>
    <row r="349" spans="1:8" s="2" customFormat="1" ht="14.25" customHeight="1">
      <c r="A349" s="54" t="s">
        <v>158</v>
      </c>
      <c r="B349" s="30" t="s">
        <v>103</v>
      </c>
      <c r="C349" s="30" t="s">
        <v>96</v>
      </c>
      <c r="D349" s="45" t="s">
        <v>316</v>
      </c>
      <c r="E349" s="31" t="s">
        <v>159</v>
      </c>
      <c r="F349" s="35">
        <f>F351+F353</f>
        <v>21339.1</v>
      </c>
      <c r="G349" s="35">
        <f>G351+G353</f>
        <v>21339.1</v>
      </c>
      <c r="H349" s="35">
        <f>H351+H353</f>
        <v>21339.1</v>
      </c>
    </row>
    <row r="350" spans="1:8" s="2" customFormat="1" ht="14.25" customHeight="1">
      <c r="A350" s="55" t="s">
        <v>162</v>
      </c>
      <c r="B350" s="30" t="s">
        <v>103</v>
      </c>
      <c r="C350" s="30" t="s">
        <v>96</v>
      </c>
      <c r="D350" s="45" t="s">
        <v>317</v>
      </c>
      <c r="E350" s="31"/>
      <c r="F350" s="35">
        <f>F351</f>
        <v>15693.5</v>
      </c>
      <c r="G350" s="35">
        <f>G351</f>
        <v>15693.5</v>
      </c>
      <c r="H350" s="35">
        <f>H351</f>
        <v>15693.5</v>
      </c>
    </row>
    <row r="351" spans="1:15" ht="16.5" customHeight="1">
      <c r="A351" s="54" t="s">
        <v>158</v>
      </c>
      <c r="B351" s="30" t="s">
        <v>103</v>
      </c>
      <c r="C351" s="30" t="s">
        <v>96</v>
      </c>
      <c r="D351" s="45" t="s">
        <v>317</v>
      </c>
      <c r="E351" s="31" t="s">
        <v>159</v>
      </c>
      <c r="F351" s="35">
        <v>15693.5</v>
      </c>
      <c r="G351" s="35">
        <v>15693.5</v>
      </c>
      <c r="H351" s="35">
        <v>15693.5</v>
      </c>
      <c r="I351" s="1"/>
      <c r="J351" s="1"/>
      <c r="K351" s="1"/>
      <c r="L351" s="1"/>
      <c r="M351" s="1"/>
      <c r="N351" s="1"/>
      <c r="O351" s="1"/>
    </row>
    <row r="352" spans="1:15" ht="15" customHeight="1">
      <c r="A352" s="55" t="s">
        <v>163</v>
      </c>
      <c r="B352" s="30" t="s">
        <v>103</v>
      </c>
      <c r="C352" s="30" t="s">
        <v>96</v>
      </c>
      <c r="D352" s="45" t="s">
        <v>318</v>
      </c>
      <c r="E352" s="31"/>
      <c r="F352" s="35">
        <f>F353</f>
        <v>5645.6</v>
      </c>
      <c r="G352" s="35">
        <f>G353</f>
        <v>5645.6</v>
      </c>
      <c r="H352" s="35">
        <f>H353</f>
        <v>5645.6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54" t="s">
        <v>158</v>
      </c>
      <c r="B353" s="30" t="s">
        <v>103</v>
      </c>
      <c r="C353" s="30" t="s">
        <v>96</v>
      </c>
      <c r="D353" s="45" t="s">
        <v>318</v>
      </c>
      <c r="E353" s="31" t="s">
        <v>159</v>
      </c>
      <c r="F353" s="35">
        <v>5645.6</v>
      </c>
      <c r="G353" s="35">
        <v>5645.6</v>
      </c>
      <c r="H353" s="35">
        <v>5645.6</v>
      </c>
      <c r="I353" s="1"/>
      <c r="J353" s="1"/>
      <c r="K353" s="1"/>
      <c r="L353" s="1"/>
      <c r="M353" s="1"/>
      <c r="N353" s="1"/>
      <c r="O353" s="1"/>
    </row>
    <row r="354" spans="1:15" ht="28.5" customHeight="1">
      <c r="A354" s="51" t="s">
        <v>216</v>
      </c>
      <c r="B354" s="30" t="s">
        <v>103</v>
      </c>
      <c r="C354" s="30" t="s">
        <v>96</v>
      </c>
      <c r="D354" s="45" t="s">
        <v>337</v>
      </c>
      <c r="E354" s="31"/>
      <c r="F354" s="35">
        <f>F355</f>
        <v>1246.9</v>
      </c>
      <c r="G354" s="35">
        <f>G355</f>
        <v>1246.9</v>
      </c>
      <c r="H354" s="35">
        <f>H355</f>
        <v>1246.9</v>
      </c>
      <c r="I354" s="1"/>
      <c r="J354" s="1"/>
      <c r="K354" s="1"/>
      <c r="L354" s="1"/>
      <c r="M354" s="1"/>
      <c r="N354" s="1"/>
      <c r="O354" s="1"/>
    </row>
    <row r="355" spans="1:15" ht="18.75" customHeight="1">
      <c r="A355" s="54" t="s">
        <v>158</v>
      </c>
      <c r="B355" s="30" t="s">
        <v>103</v>
      </c>
      <c r="C355" s="30" t="s">
        <v>96</v>
      </c>
      <c r="D355" s="45" t="s">
        <v>337</v>
      </c>
      <c r="E355" s="31" t="s">
        <v>159</v>
      </c>
      <c r="F355" s="35">
        <v>1246.9</v>
      </c>
      <c r="G355" s="35">
        <v>1246.9</v>
      </c>
      <c r="H355" s="35">
        <v>1246.9</v>
      </c>
      <c r="I355" s="1"/>
      <c r="J355" s="1"/>
      <c r="K355" s="1"/>
      <c r="L355" s="1"/>
      <c r="M355" s="1"/>
      <c r="N355" s="1"/>
      <c r="O355" s="1"/>
    </row>
    <row r="356" spans="1:15" ht="48" customHeight="1">
      <c r="A356" s="51" t="s">
        <v>407</v>
      </c>
      <c r="B356" s="30" t="s">
        <v>103</v>
      </c>
      <c r="C356" s="30" t="s">
        <v>96</v>
      </c>
      <c r="D356" s="45" t="s">
        <v>408</v>
      </c>
      <c r="E356" s="31"/>
      <c r="F356" s="35">
        <f>F357</f>
        <v>3021.8</v>
      </c>
      <c r="G356" s="35">
        <f>G357</f>
        <v>0</v>
      </c>
      <c r="H356" s="35">
        <f>H357</f>
        <v>0</v>
      </c>
      <c r="I356" s="1"/>
      <c r="J356" s="1"/>
      <c r="K356" s="1"/>
      <c r="L356" s="1"/>
      <c r="M356" s="1"/>
      <c r="N356" s="1"/>
      <c r="O356" s="1"/>
    </row>
    <row r="357" spans="1:15" ht="18.75" customHeight="1">
      <c r="A357" s="54" t="s">
        <v>158</v>
      </c>
      <c r="B357" s="30" t="s">
        <v>103</v>
      </c>
      <c r="C357" s="30" t="s">
        <v>96</v>
      </c>
      <c r="D357" s="45" t="s">
        <v>410</v>
      </c>
      <c r="E357" s="31" t="s">
        <v>159</v>
      </c>
      <c r="F357" s="35">
        <v>3021.8</v>
      </c>
      <c r="G357" s="35">
        <v>0</v>
      </c>
      <c r="H357" s="35">
        <v>0</v>
      </c>
      <c r="I357" s="1"/>
      <c r="J357" s="1"/>
      <c r="K357" s="1"/>
      <c r="L357" s="1"/>
      <c r="M357" s="1"/>
      <c r="N357" s="1"/>
      <c r="O357" s="1"/>
    </row>
    <row r="358" spans="1:15" ht="28.5" customHeight="1">
      <c r="A358" s="71" t="s">
        <v>217</v>
      </c>
      <c r="B358" s="30" t="s">
        <v>103</v>
      </c>
      <c r="C358" s="30" t="s">
        <v>96</v>
      </c>
      <c r="D358" s="64" t="s">
        <v>319</v>
      </c>
      <c r="E358" s="31"/>
      <c r="F358" s="35">
        <f>F359</f>
        <v>4987.4</v>
      </c>
      <c r="G358" s="35">
        <f>G359</f>
        <v>4987.4</v>
      </c>
      <c r="H358" s="35">
        <f>H359</f>
        <v>4987.4</v>
      </c>
      <c r="I358" s="1"/>
      <c r="J358" s="1"/>
      <c r="K358" s="1"/>
      <c r="L358" s="1"/>
      <c r="M358" s="1"/>
      <c r="N358" s="1"/>
      <c r="O358" s="1"/>
    </row>
    <row r="359" spans="1:15" ht="21.75" customHeight="1">
      <c r="A359" s="54" t="s">
        <v>158</v>
      </c>
      <c r="B359" s="30" t="s">
        <v>103</v>
      </c>
      <c r="C359" s="30" t="s">
        <v>96</v>
      </c>
      <c r="D359" s="64" t="s">
        <v>319</v>
      </c>
      <c r="E359" s="31" t="s">
        <v>159</v>
      </c>
      <c r="F359" s="35">
        <v>4987.4</v>
      </c>
      <c r="G359" s="35">
        <v>4987.4</v>
      </c>
      <c r="H359" s="35">
        <v>4987.4</v>
      </c>
      <c r="I359" s="1"/>
      <c r="J359" s="1"/>
      <c r="K359" s="1"/>
      <c r="L359" s="1"/>
      <c r="M359" s="1"/>
      <c r="N359" s="1"/>
      <c r="O359" s="1"/>
    </row>
    <row r="360" spans="1:15" ht="26.25" customHeight="1">
      <c r="A360" s="54" t="s">
        <v>35</v>
      </c>
      <c r="B360" s="30" t="s">
        <v>103</v>
      </c>
      <c r="C360" s="30" t="s">
        <v>96</v>
      </c>
      <c r="D360" s="64" t="s">
        <v>32</v>
      </c>
      <c r="E360" s="31"/>
      <c r="F360" s="35">
        <f>F361</f>
        <v>140</v>
      </c>
      <c r="G360" s="35">
        <f>G361</f>
        <v>150</v>
      </c>
      <c r="H360" s="35">
        <f>H361</f>
        <v>0</v>
      </c>
      <c r="I360" s="1"/>
      <c r="J360" s="1"/>
      <c r="K360" s="1"/>
      <c r="L360" s="1"/>
      <c r="M360" s="1"/>
      <c r="N360" s="1"/>
      <c r="O360" s="1"/>
    </row>
    <row r="361" spans="1:15" ht="27.75" customHeight="1">
      <c r="A361" s="54" t="s">
        <v>36</v>
      </c>
      <c r="B361" s="30" t="s">
        <v>103</v>
      </c>
      <c r="C361" s="30" t="s">
        <v>96</v>
      </c>
      <c r="D361" s="64" t="s">
        <v>33</v>
      </c>
      <c r="E361" s="31"/>
      <c r="F361" s="35">
        <f>F362+F364</f>
        <v>140</v>
      </c>
      <c r="G361" s="35">
        <f>G362+G364</f>
        <v>150</v>
      </c>
      <c r="H361" s="35">
        <f>H362+H364</f>
        <v>0</v>
      </c>
      <c r="I361" s="1"/>
      <c r="J361" s="1"/>
      <c r="K361" s="1"/>
      <c r="L361" s="1"/>
      <c r="M361" s="1"/>
      <c r="N361" s="1"/>
      <c r="O361" s="1"/>
    </row>
    <row r="362" spans="1:15" ht="44.25" customHeight="1">
      <c r="A362" s="54" t="s">
        <v>37</v>
      </c>
      <c r="B362" s="30" t="s">
        <v>103</v>
      </c>
      <c r="C362" s="30" t="s">
        <v>96</v>
      </c>
      <c r="D362" s="64" t="s">
        <v>34</v>
      </c>
      <c r="E362" s="31"/>
      <c r="F362" s="35">
        <f>F363</f>
        <v>0</v>
      </c>
      <c r="G362" s="35">
        <f>G363</f>
        <v>100</v>
      </c>
      <c r="H362" s="35">
        <f>H363</f>
        <v>0</v>
      </c>
      <c r="I362" s="1"/>
      <c r="J362" s="1"/>
      <c r="K362" s="1"/>
      <c r="L362" s="1"/>
      <c r="M362" s="1"/>
      <c r="N362" s="1"/>
      <c r="O362" s="1"/>
    </row>
    <row r="363" spans="1:15" ht="33" customHeight="1">
      <c r="A363" s="51" t="s">
        <v>146</v>
      </c>
      <c r="B363" s="30" t="s">
        <v>103</v>
      </c>
      <c r="C363" s="30" t="s">
        <v>96</v>
      </c>
      <c r="D363" s="64" t="s">
        <v>34</v>
      </c>
      <c r="E363" s="31" t="s">
        <v>147</v>
      </c>
      <c r="F363" s="35">
        <v>0</v>
      </c>
      <c r="G363" s="35">
        <v>100</v>
      </c>
      <c r="H363" s="35">
        <v>0</v>
      </c>
      <c r="I363" s="1"/>
      <c r="J363" s="1"/>
      <c r="K363" s="1"/>
      <c r="L363" s="1"/>
      <c r="M363" s="1"/>
      <c r="N363" s="1"/>
      <c r="O363" s="1"/>
    </row>
    <row r="364" spans="1:15" ht="42.75" customHeight="1">
      <c r="A364" s="54" t="s">
        <v>38</v>
      </c>
      <c r="B364" s="30" t="s">
        <v>103</v>
      </c>
      <c r="C364" s="30" t="s">
        <v>96</v>
      </c>
      <c r="D364" s="64" t="s">
        <v>345</v>
      </c>
      <c r="E364" s="31"/>
      <c r="F364" s="35">
        <f>F365</f>
        <v>140</v>
      </c>
      <c r="G364" s="35">
        <f>G365</f>
        <v>50</v>
      </c>
      <c r="H364" s="35">
        <f>H365</f>
        <v>0</v>
      </c>
      <c r="I364" s="1"/>
      <c r="J364" s="1"/>
      <c r="K364" s="1"/>
      <c r="L364" s="1"/>
      <c r="M364" s="1"/>
      <c r="N364" s="1"/>
      <c r="O364" s="1"/>
    </row>
    <row r="365" spans="1:15" ht="29.25" customHeight="1">
      <c r="A365" s="51" t="s">
        <v>146</v>
      </c>
      <c r="B365" s="30" t="s">
        <v>103</v>
      </c>
      <c r="C365" s="30" t="s">
        <v>96</v>
      </c>
      <c r="D365" s="64" t="s">
        <v>345</v>
      </c>
      <c r="E365" s="31" t="s">
        <v>147</v>
      </c>
      <c r="F365" s="35">
        <v>140</v>
      </c>
      <c r="G365" s="37">
        <v>50</v>
      </c>
      <c r="H365" s="35"/>
      <c r="I365" s="1"/>
      <c r="J365" s="1"/>
      <c r="K365" s="1"/>
      <c r="L365" s="1"/>
      <c r="M365" s="1"/>
      <c r="N365" s="1"/>
      <c r="O365" s="1"/>
    </row>
    <row r="366" spans="1:15" ht="17.25" customHeight="1">
      <c r="A366" s="51" t="s">
        <v>329</v>
      </c>
      <c r="B366" s="30" t="s">
        <v>103</v>
      </c>
      <c r="C366" s="30" t="s">
        <v>96</v>
      </c>
      <c r="D366" s="64" t="s">
        <v>256</v>
      </c>
      <c r="E366" s="31"/>
      <c r="F366" s="57">
        <f>F367</f>
        <v>15</v>
      </c>
      <c r="G366" s="57">
        <f aca="true" t="shared" si="38" ref="G366:H368">G367</f>
        <v>15</v>
      </c>
      <c r="H366" s="57">
        <f t="shared" si="38"/>
        <v>0</v>
      </c>
      <c r="I366" s="1"/>
      <c r="J366" s="1"/>
      <c r="K366" s="1"/>
      <c r="L366" s="1"/>
      <c r="M366" s="1"/>
      <c r="N366" s="1"/>
      <c r="O366" s="1"/>
    </row>
    <row r="367" spans="1:15" ht="30.75" customHeight="1">
      <c r="A367" s="51" t="s">
        <v>257</v>
      </c>
      <c r="B367" s="30" t="s">
        <v>103</v>
      </c>
      <c r="C367" s="30" t="s">
        <v>96</v>
      </c>
      <c r="D367" s="64" t="s">
        <v>16</v>
      </c>
      <c r="E367" s="32"/>
      <c r="F367" s="58">
        <f>F368</f>
        <v>15</v>
      </c>
      <c r="G367" s="58">
        <f t="shared" si="38"/>
        <v>15</v>
      </c>
      <c r="H367" s="58">
        <f t="shared" si="38"/>
        <v>0</v>
      </c>
      <c r="I367" s="1"/>
      <c r="J367" s="1"/>
      <c r="K367" s="1"/>
      <c r="L367" s="1"/>
      <c r="M367" s="1"/>
      <c r="N367" s="1"/>
      <c r="O367" s="1"/>
    </row>
    <row r="368" spans="1:15" ht="21.75" customHeight="1">
      <c r="A368" s="51" t="s">
        <v>330</v>
      </c>
      <c r="B368" s="30" t="s">
        <v>103</v>
      </c>
      <c r="C368" s="30" t="s">
        <v>96</v>
      </c>
      <c r="D368" s="64" t="s">
        <v>258</v>
      </c>
      <c r="E368" s="32"/>
      <c r="F368" s="58">
        <f>F369</f>
        <v>15</v>
      </c>
      <c r="G368" s="58">
        <f t="shared" si="38"/>
        <v>15</v>
      </c>
      <c r="H368" s="58">
        <f t="shared" si="38"/>
        <v>0</v>
      </c>
      <c r="I368" s="1"/>
      <c r="J368" s="1"/>
      <c r="K368" s="1"/>
      <c r="L368" s="1"/>
      <c r="M368" s="1"/>
      <c r="N368" s="1"/>
      <c r="O368" s="1"/>
    </row>
    <row r="369" spans="1:15" ht="18.75" customHeight="1">
      <c r="A369" s="54" t="s">
        <v>158</v>
      </c>
      <c r="B369" s="30" t="s">
        <v>103</v>
      </c>
      <c r="C369" s="30" t="s">
        <v>96</v>
      </c>
      <c r="D369" s="64" t="s">
        <v>258</v>
      </c>
      <c r="E369" s="30">
        <v>610</v>
      </c>
      <c r="F369" s="58">
        <v>15</v>
      </c>
      <c r="G369" s="37">
        <v>15</v>
      </c>
      <c r="H369" s="35"/>
      <c r="I369" s="1"/>
      <c r="J369" s="1"/>
      <c r="K369" s="1"/>
      <c r="L369" s="1"/>
      <c r="M369" s="1"/>
      <c r="N369" s="1"/>
      <c r="O369" s="1"/>
    </row>
    <row r="370" spans="1:15" ht="17.25" customHeight="1">
      <c r="A370" s="1"/>
      <c r="D370" s="22"/>
      <c r="F370" s="23"/>
      <c r="G370" s="23"/>
      <c r="I370" s="1"/>
      <c r="J370" s="1"/>
      <c r="K370" s="1"/>
      <c r="L370" s="1"/>
      <c r="M370" s="1"/>
      <c r="N370" s="1"/>
      <c r="O370" s="1"/>
    </row>
    <row r="371" spans="1:15" ht="18" customHeight="1">
      <c r="A371" s="18" t="s">
        <v>93</v>
      </c>
      <c r="B371" s="19" t="s">
        <v>100</v>
      </c>
      <c r="D371" s="19"/>
      <c r="E371" s="19"/>
      <c r="F371" s="26">
        <f>F372+F378+F415+F442</f>
        <v>56337.5</v>
      </c>
      <c r="G371" s="26">
        <f>G372+G378+G415+G442</f>
        <v>56186.5</v>
      </c>
      <c r="H371" s="26">
        <f>H372+H378+H415+H442</f>
        <v>56287.4</v>
      </c>
      <c r="I371" s="1"/>
      <c r="J371" s="1"/>
      <c r="K371" s="1"/>
      <c r="L371" s="1"/>
      <c r="M371" s="1"/>
      <c r="N371" s="1"/>
      <c r="O371" s="1"/>
    </row>
    <row r="372" spans="1:15" ht="17.25" customHeight="1">
      <c r="A372" s="18" t="s">
        <v>124</v>
      </c>
      <c r="B372" s="19" t="s">
        <v>100</v>
      </c>
      <c r="C372" s="34" t="s">
        <v>96</v>
      </c>
      <c r="D372" s="19"/>
      <c r="E372" s="19"/>
      <c r="F372" s="26">
        <f aca="true" t="shared" si="39" ref="F372:H373">F373</f>
        <v>1674.4</v>
      </c>
      <c r="G372" s="26">
        <f t="shared" si="39"/>
        <v>1674.4</v>
      </c>
      <c r="H372" s="26">
        <f t="shared" si="39"/>
        <v>1674.4</v>
      </c>
      <c r="I372" s="1"/>
      <c r="J372" s="1"/>
      <c r="K372" s="1"/>
      <c r="L372" s="1"/>
      <c r="M372" s="1"/>
      <c r="N372" s="1"/>
      <c r="O372" s="1"/>
    </row>
    <row r="373" spans="1:15" ht="31.5" customHeight="1">
      <c r="A373" s="36" t="s">
        <v>215</v>
      </c>
      <c r="B373" s="30" t="s">
        <v>100</v>
      </c>
      <c r="C373" s="30" t="s">
        <v>96</v>
      </c>
      <c r="D373" s="30" t="s">
        <v>225</v>
      </c>
      <c r="E373" s="19"/>
      <c r="F373" s="37">
        <f t="shared" si="39"/>
        <v>1674.4</v>
      </c>
      <c r="G373" s="37">
        <f t="shared" si="39"/>
        <v>1674.4</v>
      </c>
      <c r="H373" s="37">
        <f t="shared" si="39"/>
        <v>1674.4</v>
      </c>
      <c r="I373" s="1"/>
      <c r="J373" s="1"/>
      <c r="K373" s="1"/>
      <c r="L373" s="1"/>
      <c r="M373" s="1"/>
      <c r="N373" s="1"/>
      <c r="O373" s="1"/>
    </row>
    <row r="374" spans="1:15" ht="30" customHeight="1">
      <c r="A374" s="36" t="s">
        <v>202</v>
      </c>
      <c r="B374" s="30" t="s">
        <v>100</v>
      </c>
      <c r="C374" s="30" t="s">
        <v>96</v>
      </c>
      <c r="D374" s="30" t="s">
        <v>320</v>
      </c>
      <c r="E374" s="19"/>
      <c r="F374" s="37">
        <f>F376</f>
        <v>1674.4</v>
      </c>
      <c r="G374" s="37">
        <f>G376</f>
        <v>1674.4</v>
      </c>
      <c r="H374" s="37">
        <f>H376</f>
        <v>1674.4</v>
      </c>
      <c r="I374" s="1"/>
      <c r="J374" s="1"/>
      <c r="K374" s="1"/>
      <c r="L374" s="1"/>
      <c r="M374" s="1"/>
      <c r="N374" s="1"/>
      <c r="O374" s="1"/>
    </row>
    <row r="375" spans="1:15" ht="30" customHeight="1">
      <c r="A375" s="51" t="s">
        <v>57</v>
      </c>
      <c r="B375" s="30" t="s">
        <v>100</v>
      </c>
      <c r="C375" s="30" t="s">
        <v>96</v>
      </c>
      <c r="D375" s="30" t="s">
        <v>320</v>
      </c>
      <c r="E375" s="19"/>
      <c r="F375" s="37">
        <f aca="true" t="shared" si="40" ref="F375:H376">F376</f>
        <v>1674.4</v>
      </c>
      <c r="G375" s="37">
        <f t="shared" si="40"/>
        <v>1674.4</v>
      </c>
      <c r="H375" s="37">
        <f t="shared" si="40"/>
        <v>1674.4</v>
      </c>
      <c r="I375" s="1"/>
      <c r="J375" s="1"/>
      <c r="K375" s="1"/>
      <c r="L375" s="1"/>
      <c r="M375" s="1"/>
      <c r="N375" s="1"/>
      <c r="O375" s="1"/>
    </row>
    <row r="376" spans="1:15" ht="27" customHeight="1">
      <c r="A376" s="51" t="s">
        <v>164</v>
      </c>
      <c r="B376" s="30" t="s">
        <v>100</v>
      </c>
      <c r="C376" s="30" t="s">
        <v>96</v>
      </c>
      <c r="D376" s="30" t="s">
        <v>321</v>
      </c>
      <c r="E376" s="19"/>
      <c r="F376" s="37">
        <f t="shared" si="40"/>
        <v>1674.4</v>
      </c>
      <c r="G376" s="37">
        <f t="shared" si="40"/>
        <v>1674.4</v>
      </c>
      <c r="H376" s="37">
        <f t="shared" si="40"/>
        <v>1674.4</v>
      </c>
      <c r="I376" s="1"/>
      <c r="J376" s="1"/>
      <c r="K376" s="1"/>
      <c r="L376" s="1"/>
      <c r="M376" s="1"/>
      <c r="N376" s="1"/>
      <c r="O376" s="1"/>
    </row>
    <row r="377" spans="1:15" ht="18" customHeight="1">
      <c r="A377" s="55" t="s">
        <v>165</v>
      </c>
      <c r="B377" s="30" t="s">
        <v>100</v>
      </c>
      <c r="C377" s="30" t="s">
        <v>96</v>
      </c>
      <c r="D377" s="30" t="s">
        <v>321</v>
      </c>
      <c r="E377" s="31" t="s">
        <v>166</v>
      </c>
      <c r="F377" s="37">
        <v>1674.4</v>
      </c>
      <c r="G377" s="37">
        <v>1674.4</v>
      </c>
      <c r="H377" s="37">
        <v>1674.4</v>
      </c>
      <c r="I377" s="1"/>
      <c r="J377" s="1"/>
      <c r="K377" s="1"/>
      <c r="L377" s="1"/>
      <c r="M377" s="1"/>
      <c r="N377" s="1"/>
      <c r="O377" s="1"/>
    </row>
    <row r="378" spans="1:15" ht="18" customHeight="1">
      <c r="A378" s="44" t="s">
        <v>114</v>
      </c>
      <c r="B378" s="25" t="str">
        <f>B$371</f>
        <v>10</v>
      </c>
      <c r="C378" s="19" t="s">
        <v>98</v>
      </c>
      <c r="D378" s="19"/>
      <c r="E378" s="19"/>
      <c r="F378" s="26">
        <f aca="true" t="shared" si="41" ref="F378:H379">F379</f>
        <v>33666</v>
      </c>
      <c r="G378" s="26">
        <f t="shared" si="41"/>
        <v>33824.6</v>
      </c>
      <c r="H378" s="26">
        <f t="shared" si="41"/>
        <v>33824.1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67" t="s">
        <v>401</v>
      </c>
      <c r="B379" s="22" t="str">
        <f>B$371</f>
        <v>10</v>
      </c>
      <c r="C379" s="22" t="str">
        <f>C$378</f>
        <v>03</v>
      </c>
      <c r="D379" s="30" t="s">
        <v>41</v>
      </c>
      <c r="F379" s="23">
        <f t="shared" si="41"/>
        <v>33666</v>
      </c>
      <c r="G379" s="23">
        <f t="shared" si="41"/>
        <v>33824.6</v>
      </c>
      <c r="H379" s="23">
        <f t="shared" si="41"/>
        <v>33824.1</v>
      </c>
      <c r="I379" s="1"/>
      <c r="J379" s="1"/>
      <c r="K379" s="1"/>
      <c r="L379" s="1"/>
      <c r="M379" s="1"/>
      <c r="N379" s="1"/>
      <c r="O379" s="1"/>
    </row>
    <row r="380" spans="1:15" ht="30" customHeight="1">
      <c r="A380" s="27" t="s">
        <v>40</v>
      </c>
      <c r="B380" s="30" t="s">
        <v>100</v>
      </c>
      <c r="C380" s="30" t="s">
        <v>98</v>
      </c>
      <c r="D380" s="30" t="s">
        <v>42</v>
      </c>
      <c r="E380" s="31"/>
      <c r="F380" s="35">
        <f>F384+F387+F390+F392+F397+F400+F403+F412+F406+F409</f>
        <v>33666</v>
      </c>
      <c r="G380" s="35">
        <f>G384+G387+G390+G392+G397+G400+G403+G412+G406+G409</f>
        <v>33824.6</v>
      </c>
      <c r="H380" s="35">
        <f>H384+H387+H390+H392+H397+H400+H403+H412+H406+H409</f>
        <v>33824.1</v>
      </c>
      <c r="I380" s="1"/>
      <c r="J380" s="1"/>
      <c r="K380" s="1"/>
      <c r="L380" s="1"/>
      <c r="M380" s="1"/>
      <c r="N380" s="1"/>
      <c r="O380" s="1"/>
    </row>
    <row r="381" spans="1:15" ht="30" customHeight="1">
      <c r="A381" s="54" t="s">
        <v>146</v>
      </c>
      <c r="B381" s="30" t="s">
        <v>100</v>
      </c>
      <c r="C381" s="30" t="s">
        <v>98</v>
      </c>
      <c r="D381" s="30" t="s">
        <v>42</v>
      </c>
      <c r="E381" s="31" t="s">
        <v>147</v>
      </c>
      <c r="F381" s="35">
        <f>F385+F388+F393+F398+F401+F404+F407+F410+F413</f>
        <v>305.5</v>
      </c>
      <c r="G381" s="35">
        <f>G385+G388+G393+G398+G401+G404+G407+G410+G413</f>
        <v>305.5</v>
      </c>
      <c r="H381" s="35">
        <f>H385+H388+H393+H398+H401+H404+H407+H410+H413</f>
        <v>305.5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55" t="s">
        <v>165</v>
      </c>
      <c r="B382" s="30" t="s">
        <v>100</v>
      </c>
      <c r="C382" s="30" t="s">
        <v>98</v>
      </c>
      <c r="D382" s="30" t="s">
        <v>42</v>
      </c>
      <c r="E382" s="31" t="s">
        <v>166</v>
      </c>
      <c r="F382" s="35">
        <f>F386+F389+F391+F394+F399+F402+F405+F408+F411+F414</f>
        <v>33320.5</v>
      </c>
      <c r="G382" s="35">
        <f>G386+G389+G391+G394+G399+G402+G405+G408+G411+G414</f>
        <v>33479.100000000006</v>
      </c>
      <c r="H382" s="35">
        <f>H386+H389+H391+H394+H399+H402+H405+H408+H411+H414</f>
        <v>33478.600000000006</v>
      </c>
      <c r="I382" s="1"/>
      <c r="J382" s="1"/>
      <c r="K382" s="1"/>
      <c r="L382" s="1"/>
      <c r="M382" s="1"/>
      <c r="N382" s="1"/>
      <c r="O382" s="1"/>
    </row>
    <row r="383" spans="1:15" ht="19.5" customHeight="1">
      <c r="A383" s="54" t="s">
        <v>173</v>
      </c>
      <c r="B383" s="22" t="str">
        <f>B$371</f>
        <v>10</v>
      </c>
      <c r="C383" s="22" t="str">
        <f>C$378</f>
        <v>03</v>
      </c>
      <c r="D383" s="30" t="s">
        <v>42</v>
      </c>
      <c r="E383" s="31" t="s">
        <v>174</v>
      </c>
      <c r="F383" s="23">
        <f>F395</f>
        <v>40</v>
      </c>
      <c r="G383" s="23">
        <f>G395</f>
        <v>40</v>
      </c>
      <c r="H383" s="23">
        <f>H395</f>
        <v>40</v>
      </c>
      <c r="I383" s="1"/>
      <c r="J383" s="1"/>
      <c r="K383" s="1"/>
      <c r="L383" s="1"/>
      <c r="M383" s="1"/>
      <c r="N383" s="1"/>
      <c r="O383" s="1"/>
    </row>
    <row r="384" spans="1:15" ht="19.5" customHeight="1">
      <c r="A384" s="54" t="s">
        <v>188</v>
      </c>
      <c r="B384" s="22" t="str">
        <f>B$371</f>
        <v>10</v>
      </c>
      <c r="C384" s="22" t="str">
        <f>C$378</f>
        <v>03</v>
      </c>
      <c r="D384" s="30" t="s">
        <v>43</v>
      </c>
      <c r="F384" s="23">
        <f>F385+F386</f>
        <v>7858.1</v>
      </c>
      <c r="G384" s="23">
        <f>G385+G386</f>
        <v>8016.7</v>
      </c>
      <c r="H384" s="23">
        <f>H385+H386</f>
        <v>8016.2</v>
      </c>
      <c r="I384" s="1"/>
      <c r="J384" s="1"/>
      <c r="K384" s="1"/>
      <c r="L384" s="1"/>
      <c r="M384" s="1"/>
      <c r="N384" s="1"/>
      <c r="O384" s="1"/>
    </row>
    <row r="385" spans="1:15" ht="28.5" customHeight="1">
      <c r="A385" s="54" t="s">
        <v>146</v>
      </c>
      <c r="B385" s="22" t="str">
        <f>B$371</f>
        <v>10</v>
      </c>
      <c r="C385" s="22" t="str">
        <f>C$378</f>
        <v>03</v>
      </c>
      <c r="D385" s="30" t="s">
        <v>43</v>
      </c>
      <c r="E385" s="13" t="s">
        <v>147</v>
      </c>
      <c r="F385" s="23">
        <v>100</v>
      </c>
      <c r="G385" s="23">
        <v>100</v>
      </c>
      <c r="H385" s="23">
        <v>100</v>
      </c>
      <c r="I385" s="1"/>
      <c r="J385" s="1"/>
      <c r="K385" s="1"/>
      <c r="L385" s="1"/>
      <c r="M385" s="1"/>
      <c r="N385" s="1"/>
      <c r="O385" s="1"/>
    </row>
    <row r="386" spans="1:15" ht="16.5" customHeight="1">
      <c r="A386" s="55" t="s">
        <v>165</v>
      </c>
      <c r="B386" s="30" t="s">
        <v>100</v>
      </c>
      <c r="C386" s="30" t="s">
        <v>98</v>
      </c>
      <c r="D386" s="30" t="s">
        <v>43</v>
      </c>
      <c r="E386" s="31" t="s">
        <v>166</v>
      </c>
      <c r="F386" s="23">
        <v>7758.1</v>
      </c>
      <c r="G386" s="23">
        <v>7916.7</v>
      </c>
      <c r="H386" s="23">
        <v>7916.2</v>
      </c>
      <c r="I386" s="1"/>
      <c r="J386" s="1"/>
      <c r="K386" s="1"/>
      <c r="L386" s="1"/>
      <c r="M386" s="1"/>
      <c r="N386" s="1"/>
      <c r="O386" s="1"/>
    </row>
    <row r="387" spans="1:15" ht="94.5" customHeight="1">
      <c r="A387" s="54" t="s">
        <v>308</v>
      </c>
      <c r="B387" s="22" t="str">
        <f>B$371</f>
        <v>10</v>
      </c>
      <c r="C387" s="22" t="str">
        <f>C$378</f>
        <v>03</v>
      </c>
      <c r="D387" s="30" t="s">
        <v>44</v>
      </c>
      <c r="F387" s="23">
        <f>F389+F388</f>
        <v>2020.2</v>
      </c>
      <c r="G387" s="23">
        <f>G389+G388</f>
        <v>2020.2</v>
      </c>
      <c r="H387" s="23">
        <f>H389+H388</f>
        <v>2020.2</v>
      </c>
      <c r="I387" s="1"/>
      <c r="J387" s="1"/>
      <c r="K387" s="1"/>
      <c r="L387" s="1"/>
      <c r="M387" s="1"/>
      <c r="N387" s="1"/>
      <c r="O387" s="1"/>
    </row>
    <row r="388" spans="1:15" ht="23.25" customHeight="1">
      <c r="A388" s="54" t="s">
        <v>146</v>
      </c>
      <c r="B388" s="22" t="str">
        <f>B$371</f>
        <v>10</v>
      </c>
      <c r="C388" s="22" t="str">
        <f>C$378</f>
        <v>03</v>
      </c>
      <c r="D388" s="30" t="s">
        <v>44</v>
      </c>
      <c r="E388" s="13" t="s">
        <v>147</v>
      </c>
      <c r="F388" s="23">
        <v>0.2</v>
      </c>
      <c r="G388" s="23">
        <v>0.2</v>
      </c>
      <c r="H388" s="23">
        <v>0.2</v>
      </c>
      <c r="I388" s="1"/>
      <c r="J388" s="1"/>
      <c r="K388" s="1"/>
      <c r="L388" s="1"/>
      <c r="M388" s="1"/>
      <c r="N388" s="1"/>
      <c r="O388" s="1"/>
    </row>
    <row r="389" spans="1:15" ht="18" customHeight="1">
      <c r="A389" s="55" t="s">
        <v>165</v>
      </c>
      <c r="B389" s="30" t="s">
        <v>100</v>
      </c>
      <c r="C389" s="30" t="s">
        <v>98</v>
      </c>
      <c r="D389" s="30" t="s">
        <v>44</v>
      </c>
      <c r="E389" s="31" t="s">
        <v>166</v>
      </c>
      <c r="F389" s="23">
        <v>2020</v>
      </c>
      <c r="G389" s="23">
        <v>2020</v>
      </c>
      <c r="H389" s="23">
        <v>2020</v>
      </c>
      <c r="I389" s="1"/>
      <c r="J389" s="1"/>
      <c r="K389" s="1"/>
      <c r="L389" s="1"/>
      <c r="M389" s="1"/>
      <c r="N389" s="1"/>
      <c r="O389" s="1"/>
    </row>
    <row r="390" spans="1:15" ht="37.5" customHeight="1">
      <c r="A390" s="54" t="s">
        <v>189</v>
      </c>
      <c r="B390" s="30" t="s">
        <v>100</v>
      </c>
      <c r="C390" s="30" t="s">
        <v>98</v>
      </c>
      <c r="D390" s="30" t="s">
        <v>45</v>
      </c>
      <c r="F390" s="23">
        <f>F391</f>
        <v>237.2</v>
      </c>
      <c r="G390" s="23">
        <f>G391</f>
        <v>237.2</v>
      </c>
      <c r="H390" s="23">
        <f>H391</f>
        <v>237.2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55" t="s">
        <v>165</v>
      </c>
      <c r="B391" s="22" t="str">
        <f>B$371</f>
        <v>10</v>
      </c>
      <c r="C391" s="22" t="str">
        <f>C$378</f>
        <v>03</v>
      </c>
      <c r="D391" s="30" t="s">
        <v>45</v>
      </c>
      <c r="E391" s="31" t="s">
        <v>166</v>
      </c>
      <c r="F391" s="23">
        <v>237.2</v>
      </c>
      <c r="G391" s="23">
        <v>237.2</v>
      </c>
      <c r="H391" s="23">
        <v>237.2</v>
      </c>
      <c r="I391" s="1"/>
      <c r="J391" s="1"/>
      <c r="K391" s="1"/>
      <c r="L391" s="1"/>
      <c r="M391" s="1"/>
      <c r="N391" s="1"/>
      <c r="O391" s="1"/>
    </row>
    <row r="392" spans="1:15" ht="59.25" customHeight="1">
      <c r="A392" s="54" t="s">
        <v>13</v>
      </c>
      <c r="B392" s="22" t="str">
        <f>B$371</f>
        <v>10</v>
      </c>
      <c r="C392" s="22" t="str">
        <f>C$378</f>
        <v>03</v>
      </c>
      <c r="D392" s="30" t="s">
        <v>47</v>
      </c>
      <c r="F392" s="35">
        <f>F394+F395+F393</f>
        <v>1159.7</v>
      </c>
      <c r="G392" s="35">
        <f>G394+G395+G393</f>
        <v>1159.7</v>
      </c>
      <c r="H392" s="35">
        <f>H394+H395+H393</f>
        <v>1159.7</v>
      </c>
      <c r="I392" s="1"/>
      <c r="J392" s="1"/>
      <c r="K392" s="1"/>
      <c r="L392" s="1"/>
      <c r="M392" s="1"/>
      <c r="N392" s="1"/>
      <c r="O392" s="1"/>
    </row>
    <row r="393" spans="1:15" ht="27.75" customHeight="1">
      <c r="A393" s="54" t="s">
        <v>146</v>
      </c>
      <c r="B393" s="22" t="str">
        <f>B$371</f>
        <v>10</v>
      </c>
      <c r="C393" s="22" t="str">
        <f>C$378</f>
        <v>03</v>
      </c>
      <c r="D393" s="30" t="s">
        <v>47</v>
      </c>
      <c r="E393" s="13" t="s">
        <v>147</v>
      </c>
      <c r="F393" s="35">
        <v>0.7</v>
      </c>
      <c r="G393" s="35">
        <v>0.7</v>
      </c>
      <c r="H393" s="35">
        <v>0.7</v>
      </c>
      <c r="I393" s="1"/>
      <c r="J393" s="1"/>
      <c r="K393" s="1"/>
      <c r="L393" s="1"/>
      <c r="M393" s="1"/>
      <c r="N393" s="1"/>
      <c r="O393" s="1"/>
    </row>
    <row r="394" spans="1:15" ht="21" customHeight="1">
      <c r="A394" s="55" t="s">
        <v>165</v>
      </c>
      <c r="B394" s="30" t="s">
        <v>100</v>
      </c>
      <c r="C394" s="30" t="s">
        <v>98</v>
      </c>
      <c r="D394" s="30" t="s">
        <v>47</v>
      </c>
      <c r="E394" s="31" t="s">
        <v>166</v>
      </c>
      <c r="F394" s="35">
        <v>1119</v>
      </c>
      <c r="G394" s="35">
        <v>1119</v>
      </c>
      <c r="H394" s="35">
        <v>1119</v>
      </c>
      <c r="I394" s="1"/>
      <c r="J394" s="1"/>
      <c r="K394" s="1"/>
      <c r="L394" s="1"/>
      <c r="M394" s="1"/>
      <c r="N394" s="1"/>
      <c r="O394" s="1"/>
    </row>
    <row r="395" spans="1:15" ht="15.75" customHeight="1">
      <c r="A395" s="54" t="s">
        <v>173</v>
      </c>
      <c r="B395" s="30" t="s">
        <v>100</v>
      </c>
      <c r="C395" s="30" t="s">
        <v>98</v>
      </c>
      <c r="D395" s="30" t="s">
        <v>47</v>
      </c>
      <c r="E395" s="31" t="s">
        <v>174</v>
      </c>
      <c r="F395" s="35">
        <v>40</v>
      </c>
      <c r="G395" s="35">
        <v>40</v>
      </c>
      <c r="H395" s="35">
        <v>40</v>
      </c>
      <c r="I395" s="1"/>
      <c r="J395" s="1"/>
      <c r="K395" s="1"/>
      <c r="L395" s="1"/>
      <c r="M395" s="1"/>
      <c r="N395" s="1"/>
      <c r="O395" s="1"/>
    </row>
    <row r="396" spans="1:15" ht="15.75" customHeight="1">
      <c r="A396" s="54" t="s">
        <v>146</v>
      </c>
      <c r="B396" s="30"/>
      <c r="C396" s="30"/>
      <c r="D396" s="30"/>
      <c r="E396" s="31"/>
      <c r="F396" s="35"/>
      <c r="G396" s="35"/>
      <c r="H396" s="35"/>
      <c r="I396" s="1"/>
      <c r="J396" s="1"/>
      <c r="K396" s="1"/>
      <c r="L396" s="1"/>
      <c r="M396" s="1"/>
      <c r="N396" s="1"/>
      <c r="O396" s="1"/>
    </row>
    <row r="397" spans="1:15" ht="27.75" customHeight="1">
      <c r="A397" s="54" t="s">
        <v>191</v>
      </c>
      <c r="B397" s="22" t="str">
        <f>B$371</f>
        <v>10</v>
      </c>
      <c r="C397" s="22" t="str">
        <f>C$378</f>
        <v>03</v>
      </c>
      <c r="D397" s="30" t="s">
        <v>49</v>
      </c>
      <c r="E397" s="31"/>
      <c r="F397" s="35">
        <f>F399+F398</f>
        <v>7904.7</v>
      </c>
      <c r="G397" s="35">
        <f>G399+G398</f>
        <v>7904.7</v>
      </c>
      <c r="H397" s="35">
        <f>H399+H398</f>
        <v>7904.7</v>
      </c>
      <c r="I397" s="1"/>
      <c r="J397" s="1"/>
      <c r="K397" s="1"/>
      <c r="L397" s="1"/>
      <c r="M397" s="1"/>
      <c r="N397" s="1"/>
      <c r="O397" s="1"/>
    </row>
    <row r="398" spans="1:15" ht="27.75" customHeight="1">
      <c r="A398" s="54" t="s">
        <v>146</v>
      </c>
      <c r="B398" s="22" t="str">
        <f>B$371</f>
        <v>10</v>
      </c>
      <c r="C398" s="22" t="str">
        <f>C$378</f>
        <v>03</v>
      </c>
      <c r="D398" s="30" t="s">
        <v>49</v>
      </c>
      <c r="E398" s="31" t="s">
        <v>147</v>
      </c>
      <c r="F398" s="35">
        <v>85</v>
      </c>
      <c r="G398" s="35">
        <v>85</v>
      </c>
      <c r="H398" s="35">
        <v>85</v>
      </c>
      <c r="I398" s="1"/>
      <c r="J398" s="1"/>
      <c r="K398" s="1"/>
      <c r="L398" s="1"/>
      <c r="M398" s="1"/>
      <c r="N398" s="1"/>
      <c r="O398" s="1"/>
    </row>
    <row r="399" spans="1:15" ht="16.5" customHeight="1">
      <c r="A399" s="55" t="s">
        <v>165</v>
      </c>
      <c r="B399" s="22" t="str">
        <f>B$371</f>
        <v>10</v>
      </c>
      <c r="C399" s="22" t="str">
        <f>C$378</f>
        <v>03</v>
      </c>
      <c r="D399" s="30" t="s">
        <v>49</v>
      </c>
      <c r="E399" s="31" t="s">
        <v>166</v>
      </c>
      <c r="F399" s="35">
        <v>7819.7</v>
      </c>
      <c r="G399" s="35">
        <v>7819.7</v>
      </c>
      <c r="H399" s="35">
        <v>7819.7</v>
      </c>
      <c r="I399" s="1"/>
      <c r="J399" s="1"/>
      <c r="K399" s="1"/>
      <c r="L399" s="1"/>
      <c r="M399" s="1"/>
      <c r="N399" s="1"/>
      <c r="O399" s="1"/>
    </row>
    <row r="400" spans="1:15" ht="39.75" customHeight="1">
      <c r="A400" s="54" t="s">
        <v>192</v>
      </c>
      <c r="B400" s="22" t="str">
        <f>B$371</f>
        <v>10</v>
      </c>
      <c r="C400" s="22" t="str">
        <f>C$378</f>
        <v>03</v>
      </c>
      <c r="D400" s="30" t="s">
        <v>50</v>
      </c>
      <c r="E400" s="31"/>
      <c r="F400" s="35">
        <f>F402+F401</f>
        <v>154.7</v>
      </c>
      <c r="G400" s="35">
        <f>G402+G401</f>
        <v>154.7</v>
      </c>
      <c r="H400" s="35">
        <f>H402+H401</f>
        <v>154.7</v>
      </c>
      <c r="I400" s="1"/>
      <c r="J400" s="1"/>
      <c r="K400" s="1"/>
      <c r="L400" s="1"/>
      <c r="M400" s="1"/>
      <c r="N400" s="1"/>
      <c r="O400" s="1"/>
    </row>
    <row r="401" spans="1:15" ht="30" customHeight="1">
      <c r="A401" s="54" t="s">
        <v>146</v>
      </c>
      <c r="B401" s="22" t="str">
        <f>B$371</f>
        <v>10</v>
      </c>
      <c r="C401" s="22" t="str">
        <f>C$378</f>
        <v>03</v>
      </c>
      <c r="D401" s="30" t="s">
        <v>50</v>
      </c>
      <c r="E401" s="31" t="s">
        <v>147</v>
      </c>
      <c r="F401" s="35">
        <v>1.7</v>
      </c>
      <c r="G401" s="35">
        <v>1.7</v>
      </c>
      <c r="H401" s="35">
        <v>1.7</v>
      </c>
      <c r="I401" s="1"/>
      <c r="J401" s="1"/>
      <c r="K401" s="1"/>
      <c r="L401" s="1"/>
      <c r="M401" s="1"/>
      <c r="N401" s="1"/>
      <c r="O401" s="1"/>
    </row>
    <row r="402" spans="1:15" ht="18" customHeight="1">
      <c r="A402" s="55" t="s">
        <v>165</v>
      </c>
      <c r="B402" s="30" t="s">
        <v>100</v>
      </c>
      <c r="C402" s="30" t="s">
        <v>98</v>
      </c>
      <c r="D402" s="30" t="s">
        <v>50</v>
      </c>
      <c r="E402" s="31" t="s">
        <v>166</v>
      </c>
      <c r="F402" s="35">
        <v>153</v>
      </c>
      <c r="G402" s="35">
        <v>153</v>
      </c>
      <c r="H402" s="35">
        <v>153</v>
      </c>
      <c r="I402" s="1"/>
      <c r="J402" s="1"/>
      <c r="K402" s="1"/>
      <c r="L402" s="1"/>
      <c r="M402" s="1"/>
      <c r="N402" s="1"/>
      <c r="O402" s="1"/>
    </row>
    <row r="403" spans="1:15" ht="53.25" customHeight="1">
      <c r="A403" s="54" t="s">
        <v>15</v>
      </c>
      <c r="B403" s="30" t="s">
        <v>100</v>
      </c>
      <c r="C403" s="30" t="s">
        <v>98</v>
      </c>
      <c r="D403" s="30" t="s">
        <v>51</v>
      </c>
      <c r="E403" s="31"/>
      <c r="F403" s="35">
        <f>F405+F404</f>
        <v>4175.9</v>
      </c>
      <c r="G403" s="35">
        <f>G405+G404</f>
        <v>4175.9</v>
      </c>
      <c r="H403" s="35">
        <f>H405+H404</f>
        <v>4175.9</v>
      </c>
      <c r="I403" s="1"/>
      <c r="J403" s="1"/>
      <c r="K403" s="1"/>
      <c r="L403" s="1"/>
      <c r="M403" s="1"/>
      <c r="N403" s="1"/>
      <c r="O403" s="1"/>
    </row>
    <row r="404" spans="1:15" ht="27.75" customHeight="1">
      <c r="A404" s="54" t="s">
        <v>146</v>
      </c>
      <c r="B404" s="30" t="s">
        <v>100</v>
      </c>
      <c r="C404" s="30" t="s">
        <v>98</v>
      </c>
      <c r="D404" s="30" t="s">
        <v>51</v>
      </c>
      <c r="E404" s="31" t="s">
        <v>147</v>
      </c>
      <c r="F404" s="35">
        <v>1.9</v>
      </c>
      <c r="G404" s="35">
        <v>1.9</v>
      </c>
      <c r="H404" s="35">
        <v>1.9</v>
      </c>
      <c r="I404" s="1"/>
      <c r="J404" s="1"/>
      <c r="K404" s="1"/>
      <c r="L404" s="1"/>
      <c r="M404" s="1"/>
      <c r="N404" s="1"/>
      <c r="O404" s="1"/>
    </row>
    <row r="405" spans="1:15" ht="18" customHeight="1">
      <c r="A405" s="55" t="s">
        <v>165</v>
      </c>
      <c r="B405" s="30" t="s">
        <v>100</v>
      </c>
      <c r="C405" s="30" t="s">
        <v>98</v>
      </c>
      <c r="D405" s="30" t="s">
        <v>51</v>
      </c>
      <c r="E405" s="31" t="s">
        <v>166</v>
      </c>
      <c r="F405" s="35">
        <v>4174</v>
      </c>
      <c r="G405" s="35">
        <v>4174</v>
      </c>
      <c r="H405" s="35">
        <v>4174</v>
      </c>
      <c r="I405" s="1"/>
      <c r="J405" s="1"/>
      <c r="K405" s="1"/>
      <c r="L405" s="1"/>
      <c r="M405" s="1"/>
      <c r="N405" s="1"/>
      <c r="O405" s="1"/>
    </row>
    <row r="406" spans="1:15" ht="15.75" customHeight="1">
      <c r="A406" s="54" t="s">
        <v>193</v>
      </c>
      <c r="B406" s="30" t="s">
        <v>100</v>
      </c>
      <c r="C406" s="30" t="s">
        <v>98</v>
      </c>
      <c r="D406" s="30" t="s">
        <v>53</v>
      </c>
      <c r="E406" s="31"/>
      <c r="F406" s="23">
        <f>F407+F408</f>
        <v>9326.6</v>
      </c>
      <c r="G406" s="23">
        <f>G407+G408</f>
        <v>9326.6</v>
      </c>
      <c r="H406" s="23">
        <f>H407+H408</f>
        <v>9326.6</v>
      </c>
      <c r="I406" s="1"/>
      <c r="J406" s="1"/>
      <c r="K406" s="1"/>
      <c r="L406" s="1"/>
      <c r="M406" s="1"/>
      <c r="N406" s="1"/>
      <c r="O406" s="1"/>
    </row>
    <row r="407" spans="1:15" ht="29.25" customHeight="1">
      <c r="A407" s="54" t="s">
        <v>146</v>
      </c>
      <c r="B407" s="30" t="s">
        <v>100</v>
      </c>
      <c r="C407" s="30" t="s">
        <v>98</v>
      </c>
      <c r="D407" s="30" t="s">
        <v>53</v>
      </c>
      <c r="E407" s="31" t="s">
        <v>147</v>
      </c>
      <c r="F407" s="23">
        <v>100</v>
      </c>
      <c r="G407" s="23">
        <v>100</v>
      </c>
      <c r="H407" s="23">
        <v>100</v>
      </c>
      <c r="I407" s="1"/>
      <c r="J407" s="1"/>
      <c r="K407" s="1"/>
      <c r="L407" s="1"/>
      <c r="M407" s="1"/>
      <c r="N407" s="1"/>
      <c r="O407" s="1"/>
    </row>
    <row r="408" spans="1:15" ht="13.5" customHeight="1">
      <c r="A408" s="55" t="s">
        <v>165</v>
      </c>
      <c r="B408" s="30" t="s">
        <v>100</v>
      </c>
      <c r="C408" s="30" t="s">
        <v>98</v>
      </c>
      <c r="D408" s="30" t="s">
        <v>53</v>
      </c>
      <c r="E408" s="31" t="s">
        <v>166</v>
      </c>
      <c r="F408" s="23">
        <v>9226.6</v>
      </c>
      <c r="G408" s="23">
        <v>9226.6</v>
      </c>
      <c r="H408" s="23">
        <v>9226.6</v>
      </c>
      <c r="I408" s="1"/>
      <c r="J408" s="1"/>
      <c r="K408" s="1"/>
      <c r="L408" s="1"/>
      <c r="M408" s="1"/>
      <c r="N408" s="1"/>
      <c r="O408" s="1"/>
    </row>
    <row r="409" spans="1:15" ht="16.5" customHeight="1">
      <c r="A409" s="54" t="s">
        <v>194</v>
      </c>
      <c r="B409" s="30" t="s">
        <v>100</v>
      </c>
      <c r="C409" s="30" t="s">
        <v>98</v>
      </c>
      <c r="D409" s="30" t="s">
        <v>54</v>
      </c>
      <c r="E409" s="31"/>
      <c r="F409" s="23">
        <f>F411+F410</f>
        <v>349</v>
      </c>
      <c r="G409" s="23">
        <f>G411+G410</f>
        <v>349</v>
      </c>
      <c r="H409" s="23">
        <f>H411+H410</f>
        <v>349</v>
      </c>
      <c r="I409" s="1"/>
      <c r="J409" s="1"/>
      <c r="K409" s="1"/>
      <c r="L409" s="1"/>
      <c r="M409" s="1"/>
      <c r="N409" s="1"/>
      <c r="O409" s="1"/>
    </row>
    <row r="410" spans="1:15" ht="29.25" customHeight="1">
      <c r="A410" s="54" t="s">
        <v>146</v>
      </c>
      <c r="B410" s="30" t="s">
        <v>100</v>
      </c>
      <c r="C410" s="30" t="s">
        <v>98</v>
      </c>
      <c r="D410" s="30" t="s">
        <v>54</v>
      </c>
      <c r="E410" s="31" t="s">
        <v>147</v>
      </c>
      <c r="F410" s="23">
        <v>8</v>
      </c>
      <c r="G410" s="23">
        <v>8</v>
      </c>
      <c r="H410" s="23">
        <v>8</v>
      </c>
      <c r="I410" s="1"/>
      <c r="J410" s="1"/>
      <c r="K410" s="1"/>
      <c r="L410" s="1"/>
      <c r="M410" s="1"/>
      <c r="N410" s="1"/>
      <c r="O410" s="1"/>
    </row>
    <row r="411" spans="1:15" ht="15" customHeight="1">
      <c r="A411" s="55" t="s">
        <v>165</v>
      </c>
      <c r="B411" s="30" t="s">
        <v>100</v>
      </c>
      <c r="C411" s="30" t="s">
        <v>98</v>
      </c>
      <c r="D411" s="30" t="s">
        <v>54</v>
      </c>
      <c r="E411" s="31" t="s">
        <v>166</v>
      </c>
      <c r="F411" s="23">
        <v>341</v>
      </c>
      <c r="G411" s="23">
        <v>341</v>
      </c>
      <c r="H411" s="23">
        <v>341</v>
      </c>
      <c r="I411" s="1"/>
      <c r="J411" s="1"/>
      <c r="K411" s="1"/>
      <c r="L411" s="1"/>
      <c r="M411" s="1"/>
      <c r="N411" s="1"/>
      <c r="O411" s="1"/>
    </row>
    <row r="412" spans="1:15" ht="27" customHeight="1">
      <c r="A412" s="54" t="s">
        <v>195</v>
      </c>
      <c r="B412" s="30" t="s">
        <v>100</v>
      </c>
      <c r="C412" s="30" t="s">
        <v>98</v>
      </c>
      <c r="D412" s="30" t="s">
        <v>55</v>
      </c>
      <c r="E412" s="31"/>
      <c r="F412" s="23">
        <f>F414+F413</f>
        <v>479.9</v>
      </c>
      <c r="G412" s="23">
        <f>G414+G413</f>
        <v>479.9</v>
      </c>
      <c r="H412" s="23">
        <f>H414+H413</f>
        <v>479.9</v>
      </c>
      <c r="I412" s="1"/>
      <c r="J412" s="1"/>
      <c r="K412" s="1"/>
      <c r="L412" s="1"/>
      <c r="M412" s="1"/>
      <c r="N412" s="1"/>
      <c r="O412" s="1"/>
    </row>
    <row r="413" spans="1:15" ht="24" customHeight="1">
      <c r="A413" s="54" t="s">
        <v>146</v>
      </c>
      <c r="B413" s="30" t="s">
        <v>100</v>
      </c>
      <c r="C413" s="30" t="s">
        <v>98</v>
      </c>
      <c r="D413" s="30" t="s">
        <v>55</v>
      </c>
      <c r="E413" s="31" t="s">
        <v>147</v>
      </c>
      <c r="F413" s="23">
        <v>8</v>
      </c>
      <c r="G413" s="23">
        <v>8</v>
      </c>
      <c r="H413" s="23">
        <v>8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55" t="s">
        <v>165</v>
      </c>
      <c r="B414" s="30" t="s">
        <v>100</v>
      </c>
      <c r="C414" s="30" t="s">
        <v>98</v>
      </c>
      <c r="D414" s="30" t="s">
        <v>55</v>
      </c>
      <c r="E414" s="31" t="s">
        <v>166</v>
      </c>
      <c r="F414" s="23">
        <v>471.9</v>
      </c>
      <c r="G414" s="23">
        <v>471.9</v>
      </c>
      <c r="H414" s="23">
        <v>471.9</v>
      </c>
      <c r="I414" s="1"/>
      <c r="J414" s="1"/>
      <c r="K414" s="1"/>
      <c r="L414" s="1"/>
      <c r="M414" s="1"/>
      <c r="N414" s="1"/>
      <c r="O414" s="1"/>
    </row>
    <row r="415" spans="1:15" ht="18.75" customHeight="1">
      <c r="A415" s="44" t="s">
        <v>118</v>
      </c>
      <c r="B415" s="25" t="str">
        <f>B$371</f>
        <v>10</v>
      </c>
      <c r="C415" s="46" t="s">
        <v>105</v>
      </c>
      <c r="D415" s="19"/>
      <c r="E415" s="19"/>
      <c r="F415" s="26">
        <f>F423+F431+F416</f>
        <v>18316.8</v>
      </c>
      <c r="G415" s="26">
        <f>G423+G431+G416</f>
        <v>18007.2</v>
      </c>
      <c r="H415" s="26">
        <f>H423+H431+H416</f>
        <v>18108.6</v>
      </c>
      <c r="I415" s="1"/>
      <c r="J415" s="1"/>
      <c r="K415" s="1"/>
      <c r="L415" s="1"/>
      <c r="M415" s="1"/>
      <c r="N415" s="1"/>
      <c r="O415" s="1"/>
    </row>
    <row r="416" spans="1:15" ht="39" customHeight="1">
      <c r="A416" s="36" t="s">
        <v>402</v>
      </c>
      <c r="B416" s="30" t="s">
        <v>100</v>
      </c>
      <c r="C416" s="30" t="s">
        <v>105</v>
      </c>
      <c r="D416" s="30" t="s">
        <v>260</v>
      </c>
      <c r="E416" s="34"/>
      <c r="F416" s="35">
        <f>F419+F421</f>
        <v>7018.7</v>
      </c>
      <c r="G416" s="35">
        <f>G419+G421</f>
        <v>5611.6</v>
      </c>
      <c r="H416" s="35">
        <f>H419+H421</f>
        <v>5713</v>
      </c>
      <c r="I416" s="1"/>
      <c r="J416" s="1"/>
      <c r="K416" s="1"/>
      <c r="L416" s="1"/>
      <c r="M416" s="1"/>
      <c r="N416" s="1"/>
      <c r="O416" s="1"/>
    </row>
    <row r="417" spans="1:15" ht="40.5" customHeight="1">
      <c r="A417" s="36" t="s">
        <v>442</v>
      </c>
      <c r="B417" s="30" t="s">
        <v>100</v>
      </c>
      <c r="C417" s="30" t="s">
        <v>105</v>
      </c>
      <c r="D417" s="30" t="s">
        <v>441</v>
      </c>
      <c r="E417" s="34"/>
      <c r="F417" s="35"/>
      <c r="G417" s="35"/>
      <c r="H417" s="35"/>
      <c r="I417" s="1"/>
      <c r="J417" s="1"/>
      <c r="K417" s="1"/>
      <c r="L417" s="1"/>
      <c r="M417" s="1"/>
      <c r="N417" s="1"/>
      <c r="O417" s="1"/>
    </row>
    <row r="418" spans="1:15" ht="33.75" customHeight="1">
      <c r="A418" s="36" t="s">
        <v>212</v>
      </c>
      <c r="B418" s="30" t="s">
        <v>100</v>
      </c>
      <c r="C418" s="30" t="s">
        <v>105</v>
      </c>
      <c r="D418" s="30" t="s">
        <v>443</v>
      </c>
      <c r="E418" s="34"/>
      <c r="F418" s="35">
        <f>F419+F421</f>
        <v>7018.7</v>
      </c>
      <c r="G418" s="35">
        <f>G419+G421</f>
        <v>5611.6</v>
      </c>
      <c r="H418" s="35">
        <f>H419+H421</f>
        <v>5713</v>
      </c>
      <c r="I418" s="1"/>
      <c r="J418" s="1"/>
      <c r="K418" s="1"/>
      <c r="L418" s="1"/>
      <c r="M418" s="1"/>
      <c r="N418" s="1"/>
      <c r="O418" s="1"/>
    </row>
    <row r="419" spans="1:15" ht="44.25" customHeight="1">
      <c r="A419" s="54" t="s">
        <v>371</v>
      </c>
      <c r="B419" s="30" t="s">
        <v>100</v>
      </c>
      <c r="C419" s="30" t="s">
        <v>105</v>
      </c>
      <c r="D419" s="30" t="s">
        <v>444</v>
      </c>
      <c r="E419" s="31"/>
      <c r="F419" s="35">
        <f>F420</f>
        <v>5782.2</v>
      </c>
      <c r="G419" s="35">
        <f>G420</f>
        <v>4228.5</v>
      </c>
      <c r="H419" s="35">
        <f>H420</f>
        <v>4259.6</v>
      </c>
      <c r="I419" s="1"/>
      <c r="J419" s="1"/>
      <c r="K419" s="1"/>
      <c r="L419" s="1"/>
      <c r="M419" s="1"/>
      <c r="N419" s="1"/>
      <c r="O419" s="1"/>
    </row>
    <row r="420" spans="1:15" ht="18.75" customHeight="1">
      <c r="A420" s="55" t="s">
        <v>211</v>
      </c>
      <c r="B420" s="30" t="s">
        <v>100</v>
      </c>
      <c r="C420" s="30" t="s">
        <v>105</v>
      </c>
      <c r="D420" s="30" t="s">
        <v>444</v>
      </c>
      <c r="E420" s="31" t="s">
        <v>206</v>
      </c>
      <c r="F420" s="35">
        <v>5782.2</v>
      </c>
      <c r="G420" s="35">
        <v>4228.5</v>
      </c>
      <c r="H420" s="35">
        <v>4259.6</v>
      </c>
      <c r="I420" s="1"/>
      <c r="J420" s="1"/>
      <c r="K420" s="1"/>
      <c r="L420" s="1"/>
      <c r="M420" s="1"/>
      <c r="N420" s="1"/>
      <c r="O420" s="1"/>
    </row>
    <row r="421" spans="1:15" ht="30" customHeight="1">
      <c r="A421" s="54" t="s">
        <v>212</v>
      </c>
      <c r="B421" s="30" t="s">
        <v>100</v>
      </c>
      <c r="C421" s="30" t="s">
        <v>105</v>
      </c>
      <c r="D421" s="30" t="s">
        <v>445</v>
      </c>
      <c r="E421" s="31"/>
      <c r="F421" s="35">
        <f>F422</f>
        <v>1236.5</v>
      </c>
      <c r="G421" s="35">
        <f>G422</f>
        <v>1383.1</v>
      </c>
      <c r="H421" s="35">
        <f>H422</f>
        <v>1453.4</v>
      </c>
      <c r="I421" s="1"/>
      <c r="J421" s="1"/>
      <c r="K421" s="1"/>
      <c r="L421" s="1"/>
      <c r="M421" s="1"/>
      <c r="N421" s="1"/>
      <c r="O421" s="1"/>
    </row>
    <row r="422" spans="1:15" ht="18.75" customHeight="1">
      <c r="A422" s="55" t="s">
        <v>211</v>
      </c>
      <c r="B422" s="30" t="s">
        <v>100</v>
      </c>
      <c r="C422" s="30" t="s">
        <v>105</v>
      </c>
      <c r="D422" s="30" t="s">
        <v>445</v>
      </c>
      <c r="E422" s="31" t="s">
        <v>206</v>
      </c>
      <c r="F422" s="35">
        <v>1236.5</v>
      </c>
      <c r="G422" s="35">
        <v>1383.1</v>
      </c>
      <c r="H422" s="35">
        <v>1453.4</v>
      </c>
      <c r="I422" s="1"/>
      <c r="J422" s="1"/>
      <c r="K422" s="1"/>
      <c r="L422" s="1"/>
      <c r="M422" s="1"/>
      <c r="N422" s="1"/>
      <c r="O422" s="1"/>
    </row>
    <row r="423" spans="1:15" ht="30.75" customHeight="1">
      <c r="A423" s="36" t="s">
        <v>167</v>
      </c>
      <c r="B423" s="30" t="s">
        <v>100</v>
      </c>
      <c r="C423" s="30" t="s">
        <v>105</v>
      </c>
      <c r="D423" s="30" t="s">
        <v>267</v>
      </c>
      <c r="E423" s="31"/>
      <c r="F423" s="37">
        <f>F424</f>
        <v>7290.5</v>
      </c>
      <c r="G423" s="37">
        <f>G424</f>
        <v>8390.5</v>
      </c>
      <c r="H423" s="37">
        <f>H424</f>
        <v>8390.5</v>
      </c>
      <c r="I423" s="1"/>
      <c r="J423" s="1"/>
      <c r="K423" s="1"/>
      <c r="L423" s="1"/>
      <c r="M423" s="1"/>
      <c r="N423" s="1"/>
      <c r="O423" s="1"/>
    </row>
    <row r="424" spans="1:15" ht="28.5" customHeight="1">
      <c r="A424" s="36" t="s">
        <v>182</v>
      </c>
      <c r="B424" s="30" t="s">
        <v>100</v>
      </c>
      <c r="C424" s="30" t="s">
        <v>105</v>
      </c>
      <c r="D424" s="30" t="s">
        <v>309</v>
      </c>
      <c r="E424" s="31"/>
      <c r="F424" s="37">
        <f>F426+F428</f>
        <v>7290.5</v>
      </c>
      <c r="G424" s="37">
        <f>G426+G428</f>
        <v>8390.5</v>
      </c>
      <c r="H424" s="37">
        <f>H426+H428</f>
        <v>8390.5</v>
      </c>
      <c r="I424" s="1"/>
      <c r="J424" s="1"/>
      <c r="K424" s="1"/>
      <c r="L424" s="1"/>
      <c r="M424" s="1"/>
      <c r="N424" s="1"/>
      <c r="O424" s="1"/>
    </row>
    <row r="425" spans="1:15" ht="16.5" customHeight="1">
      <c r="A425" s="36" t="s">
        <v>311</v>
      </c>
      <c r="B425" s="30" t="s">
        <v>100</v>
      </c>
      <c r="C425" s="30" t="s">
        <v>105</v>
      </c>
      <c r="D425" s="30" t="s">
        <v>310</v>
      </c>
      <c r="E425" s="31"/>
      <c r="F425" s="37">
        <f aca="true" t="shared" si="42" ref="F425:H426">F426</f>
        <v>684.7</v>
      </c>
      <c r="G425" s="37">
        <f t="shared" si="42"/>
        <v>684.7</v>
      </c>
      <c r="H425" s="37">
        <f t="shared" si="42"/>
        <v>684.7</v>
      </c>
      <c r="I425" s="1"/>
      <c r="J425" s="1"/>
      <c r="K425" s="1"/>
      <c r="L425" s="1"/>
      <c r="M425" s="1"/>
      <c r="N425" s="1"/>
      <c r="O425" s="1"/>
    </row>
    <row r="426" spans="1:15" ht="38.25" customHeight="1">
      <c r="A426" s="54" t="s">
        <v>221</v>
      </c>
      <c r="B426" s="30" t="s">
        <v>100</v>
      </c>
      <c r="C426" s="30" t="s">
        <v>105</v>
      </c>
      <c r="D426" s="30" t="s">
        <v>322</v>
      </c>
      <c r="E426" s="31"/>
      <c r="F426" s="37">
        <f t="shared" si="42"/>
        <v>684.7</v>
      </c>
      <c r="G426" s="37">
        <f t="shared" si="42"/>
        <v>684.7</v>
      </c>
      <c r="H426" s="37">
        <f t="shared" si="42"/>
        <v>684.7</v>
      </c>
      <c r="I426" s="1"/>
      <c r="J426" s="1"/>
      <c r="K426" s="1"/>
      <c r="L426" s="1"/>
      <c r="M426" s="1"/>
      <c r="N426" s="1"/>
      <c r="O426" s="1"/>
    </row>
    <row r="427" spans="1:15" ht="22.5" customHeight="1">
      <c r="A427" s="27" t="s">
        <v>141</v>
      </c>
      <c r="B427" s="30" t="s">
        <v>100</v>
      </c>
      <c r="C427" s="30" t="s">
        <v>105</v>
      </c>
      <c r="D427" s="30" t="s">
        <v>322</v>
      </c>
      <c r="E427" s="31" t="s">
        <v>166</v>
      </c>
      <c r="F427" s="37">
        <v>684.7</v>
      </c>
      <c r="G427" s="37">
        <v>684.7</v>
      </c>
      <c r="H427" s="37">
        <v>684.7</v>
      </c>
      <c r="I427" s="1"/>
      <c r="J427" s="1"/>
      <c r="K427" s="1"/>
      <c r="L427" s="1"/>
      <c r="M427" s="1"/>
      <c r="N427" s="1"/>
      <c r="O427" s="1"/>
    </row>
    <row r="428" spans="1:15" ht="34.5" customHeight="1">
      <c r="A428" s="54" t="s">
        <v>183</v>
      </c>
      <c r="B428" s="42" t="str">
        <f>B$371</f>
        <v>10</v>
      </c>
      <c r="C428" s="31" t="s">
        <v>105</v>
      </c>
      <c r="D428" s="30" t="s">
        <v>323</v>
      </c>
      <c r="E428" s="31"/>
      <c r="F428" s="35">
        <f>F429+F430</f>
        <v>6605.8</v>
      </c>
      <c r="G428" s="35">
        <f>G429+G430</f>
        <v>7705.799999999999</v>
      </c>
      <c r="H428" s="35">
        <f>H429+H430</f>
        <v>7705.799999999999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54" t="s">
        <v>165</v>
      </c>
      <c r="B429" s="42" t="str">
        <f>B$371</f>
        <v>10</v>
      </c>
      <c r="C429" s="31" t="s">
        <v>105</v>
      </c>
      <c r="D429" s="30" t="s">
        <v>323</v>
      </c>
      <c r="E429" s="31" t="s">
        <v>166</v>
      </c>
      <c r="F429" s="35">
        <v>3752.9</v>
      </c>
      <c r="G429" s="35">
        <v>4502.9</v>
      </c>
      <c r="H429" s="35">
        <v>4502.9</v>
      </c>
      <c r="I429" s="1"/>
      <c r="J429" s="1"/>
      <c r="K429" s="1"/>
      <c r="L429" s="1"/>
      <c r="M429" s="1"/>
      <c r="N429" s="1"/>
      <c r="O429" s="1"/>
    </row>
    <row r="430" spans="1:15" ht="18.75" customHeight="1">
      <c r="A430" s="51" t="s">
        <v>173</v>
      </c>
      <c r="B430" s="42" t="str">
        <f>B$371</f>
        <v>10</v>
      </c>
      <c r="C430" s="31" t="s">
        <v>105</v>
      </c>
      <c r="D430" s="30" t="s">
        <v>323</v>
      </c>
      <c r="E430" s="31" t="s">
        <v>174</v>
      </c>
      <c r="F430" s="35">
        <v>2852.9</v>
      </c>
      <c r="G430" s="35">
        <v>3202.9</v>
      </c>
      <c r="H430" s="35">
        <v>3202.9</v>
      </c>
      <c r="I430" s="1"/>
      <c r="J430" s="1"/>
      <c r="K430" s="1"/>
      <c r="L430" s="1"/>
      <c r="M430" s="1"/>
      <c r="N430" s="1"/>
      <c r="O430" s="1"/>
    </row>
    <row r="431" spans="1:15" ht="37.5" customHeight="1">
      <c r="A431" s="67" t="s">
        <v>401</v>
      </c>
      <c r="B431" s="30" t="s">
        <v>100</v>
      </c>
      <c r="C431" s="30" t="s">
        <v>105</v>
      </c>
      <c r="D431" s="30" t="s">
        <v>41</v>
      </c>
      <c r="E431" s="31"/>
      <c r="F431" s="35">
        <f>F432</f>
        <v>4007.6</v>
      </c>
      <c r="G431" s="35">
        <f>G432</f>
        <v>4005.1</v>
      </c>
      <c r="H431" s="35">
        <f>H432</f>
        <v>4005.1</v>
      </c>
      <c r="I431" s="1"/>
      <c r="J431" s="1"/>
      <c r="K431" s="1"/>
      <c r="L431" s="1"/>
      <c r="M431" s="1"/>
      <c r="N431" s="1"/>
      <c r="O431" s="1"/>
    </row>
    <row r="432" spans="1:15" ht="30.75" customHeight="1">
      <c r="A432" s="27" t="s">
        <v>40</v>
      </c>
      <c r="B432" s="30" t="s">
        <v>100</v>
      </c>
      <c r="C432" s="30" t="s">
        <v>105</v>
      </c>
      <c r="D432" s="30" t="s">
        <v>42</v>
      </c>
      <c r="E432" s="31"/>
      <c r="F432" s="35">
        <f>F433+F437+F439</f>
        <v>4007.6</v>
      </c>
      <c r="G432" s="35">
        <f>G433+G437+G439</f>
        <v>4005.1</v>
      </c>
      <c r="H432" s="35">
        <f>H433+H437+H439</f>
        <v>4005.1</v>
      </c>
      <c r="I432" s="1"/>
      <c r="J432" s="1"/>
      <c r="K432" s="1"/>
      <c r="L432" s="1"/>
      <c r="M432" s="1"/>
      <c r="N432" s="1"/>
      <c r="O432" s="1"/>
    </row>
    <row r="433" spans="1:15" ht="132.75" customHeight="1">
      <c r="A433" s="54" t="s">
        <v>56</v>
      </c>
      <c r="B433" s="30" t="s">
        <v>100</v>
      </c>
      <c r="C433" s="30" t="s">
        <v>105</v>
      </c>
      <c r="D433" s="30" t="s">
        <v>46</v>
      </c>
      <c r="E433" s="31"/>
      <c r="F433" s="35">
        <f>F434+F435+F436</f>
        <v>1488.9</v>
      </c>
      <c r="G433" s="35">
        <f>G434+G435+G436</f>
        <v>1488.9</v>
      </c>
      <c r="H433" s="35">
        <f>H434+H435+H436</f>
        <v>1488.9</v>
      </c>
      <c r="I433" s="1"/>
      <c r="J433" s="1"/>
      <c r="K433" s="1"/>
      <c r="L433" s="1"/>
      <c r="M433" s="1"/>
      <c r="N433" s="1"/>
      <c r="O433" s="1"/>
    </row>
    <row r="434" spans="1:15" ht="30" customHeight="1">
      <c r="A434" s="54" t="s">
        <v>146</v>
      </c>
      <c r="B434" s="30" t="s">
        <v>100</v>
      </c>
      <c r="C434" s="30" t="s">
        <v>105</v>
      </c>
      <c r="D434" s="30" t="s">
        <v>46</v>
      </c>
      <c r="E434" s="31" t="s">
        <v>147</v>
      </c>
      <c r="F434" s="35">
        <v>4</v>
      </c>
      <c r="G434" s="35">
        <v>4</v>
      </c>
      <c r="H434" s="35">
        <v>4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55" t="s">
        <v>165</v>
      </c>
      <c r="B435" s="30" t="s">
        <v>100</v>
      </c>
      <c r="C435" s="30" t="s">
        <v>105</v>
      </c>
      <c r="D435" s="30" t="s">
        <v>46</v>
      </c>
      <c r="E435" s="31" t="s">
        <v>166</v>
      </c>
      <c r="F435" s="35">
        <v>930.2</v>
      </c>
      <c r="G435" s="35">
        <v>930.2</v>
      </c>
      <c r="H435" s="35">
        <v>930.2</v>
      </c>
      <c r="I435" s="1"/>
      <c r="J435" s="1"/>
      <c r="K435" s="1"/>
      <c r="L435" s="1"/>
      <c r="M435" s="1"/>
      <c r="N435" s="1"/>
      <c r="O435" s="1"/>
    </row>
    <row r="436" spans="1:15" ht="21" customHeight="1">
      <c r="A436" s="54" t="s">
        <v>173</v>
      </c>
      <c r="B436" s="30" t="s">
        <v>100</v>
      </c>
      <c r="C436" s="30" t="s">
        <v>105</v>
      </c>
      <c r="D436" s="30" t="s">
        <v>46</v>
      </c>
      <c r="E436" s="31" t="s">
        <v>174</v>
      </c>
      <c r="F436" s="35">
        <v>554.7</v>
      </c>
      <c r="G436" s="35">
        <v>554.7</v>
      </c>
      <c r="H436" s="35">
        <v>554.7</v>
      </c>
      <c r="I436" s="1"/>
      <c r="J436" s="1"/>
      <c r="K436" s="1"/>
      <c r="L436" s="1"/>
      <c r="M436" s="1"/>
      <c r="N436" s="1"/>
      <c r="O436" s="1"/>
    </row>
    <row r="437" spans="1:15" ht="41.25" customHeight="1">
      <c r="A437" s="54" t="s">
        <v>190</v>
      </c>
      <c r="B437" s="30" t="s">
        <v>100</v>
      </c>
      <c r="C437" s="30" t="s">
        <v>105</v>
      </c>
      <c r="D437" s="30" t="s">
        <v>48</v>
      </c>
      <c r="E437" s="31"/>
      <c r="F437" s="35">
        <f>F438</f>
        <v>3.5</v>
      </c>
      <c r="G437" s="35">
        <f>G438</f>
        <v>1</v>
      </c>
      <c r="H437" s="35">
        <f>H438</f>
        <v>1</v>
      </c>
      <c r="I437" s="1"/>
      <c r="J437" s="1"/>
      <c r="K437" s="1"/>
      <c r="L437" s="1"/>
      <c r="M437" s="1"/>
      <c r="N437" s="1"/>
      <c r="O437" s="1"/>
    </row>
    <row r="438" spans="1:15" ht="21.75" customHeight="1">
      <c r="A438" s="55" t="s">
        <v>165</v>
      </c>
      <c r="B438" s="30" t="s">
        <v>100</v>
      </c>
      <c r="C438" s="30" t="s">
        <v>105</v>
      </c>
      <c r="D438" s="30" t="s">
        <v>48</v>
      </c>
      <c r="E438" s="31" t="s">
        <v>166</v>
      </c>
      <c r="F438" s="35">
        <v>3.5</v>
      </c>
      <c r="G438" s="35">
        <v>1</v>
      </c>
      <c r="H438" s="35">
        <v>1</v>
      </c>
      <c r="I438" s="1"/>
      <c r="J438" s="1"/>
      <c r="K438" s="1"/>
      <c r="L438" s="1"/>
      <c r="M438" s="1"/>
      <c r="N438" s="1"/>
      <c r="O438" s="1"/>
    </row>
    <row r="439" spans="1:15" ht="30" customHeight="1">
      <c r="A439" s="54" t="s">
        <v>14</v>
      </c>
      <c r="B439" s="30" t="s">
        <v>100</v>
      </c>
      <c r="C439" s="30" t="s">
        <v>105</v>
      </c>
      <c r="D439" s="30" t="s">
        <v>52</v>
      </c>
      <c r="E439" s="31"/>
      <c r="F439" s="23">
        <f>F441+F440</f>
        <v>2515.2</v>
      </c>
      <c r="G439" s="23">
        <f>G441+G440</f>
        <v>2515.2</v>
      </c>
      <c r="H439" s="23">
        <f>H441+H440</f>
        <v>2515.2</v>
      </c>
      <c r="I439" s="1"/>
      <c r="J439" s="1"/>
      <c r="K439" s="1"/>
      <c r="L439" s="1"/>
      <c r="M439" s="1"/>
      <c r="N439" s="1"/>
      <c r="O439" s="1"/>
    </row>
    <row r="440" spans="1:15" ht="27.75" customHeight="1">
      <c r="A440" s="54" t="s">
        <v>146</v>
      </c>
      <c r="B440" s="30" t="s">
        <v>100</v>
      </c>
      <c r="C440" s="30" t="s">
        <v>105</v>
      </c>
      <c r="D440" s="30" t="s">
        <v>52</v>
      </c>
      <c r="E440" s="31" t="s">
        <v>147</v>
      </c>
      <c r="F440" s="23">
        <v>1.2</v>
      </c>
      <c r="G440" s="23">
        <v>1.2</v>
      </c>
      <c r="H440" s="23">
        <v>1.2</v>
      </c>
      <c r="I440" s="1"/>
      <c r="J440" s="1"/>
      <c r="K440" s="1"/>
      <c r="L440" s="1"/>
      <c r="M440" s="1"/>
      <c r="N440" s="1"/>
      <c r="O440" s="1"/>
    </row>
    <row r="441" spans="1:15" ht="18" customHeight="1">
      <c r="A441" s="55" t="s">
        <v>165</v>
      </c>
      <c r="B441" s="30" t="s">
        <v>100</v>
      </c>
      <c r="C441" s="30" t="s">
        <v>105</v>
      </c>
      <c r="D441" s="30" t="s">
        <v>52</v>
      </c>
      <c r="E441" s="31" t="s">
        <v>166</v>
      </c>
      <c r="F441" s="23">
        <v>2514</v>
      </c>
      <c r="G441" s="23">
        <v>2514</v>
      </c>
      <c r="H441" s="23">
        <v>2514</v>
      </c>
      <c r="I441" s="1"/>
      <c r="J441" s="1"/>
      <c r="K441" s="1"/>
      <c r="L441" s="1"/>
      <c r="M441" s="1"/>
      <c r="N441" s="1"/>
      <c r="O441" s="1"/>
    </row>
    <row r="442" spans="1:15" ht="18" customHeight="1">
      <c r="A442" s="47" t="s">
        <v>112</v>
      </c>
      <c r="B442" s="25" t="str">
        <f>B371</f>
        <v>10</v>
      </c>
      <c r="C442" s="19" t="s">
        <v>104</v>
      </c>
      <c r="D442" s="19"/>
      <c r="E442" s="19"/>
      <c r="F442" s="26">
        <f>F443+F449</f>
        <v>2680.3</v>
      </c>
      <c r="G442" s="26">
        <f>G443+G449</f>
        <v>2680.3</v>
      </c>
      <c r="H442" s="26">
        <f>H443+H449</f>
        <v>2680.3</v>
      </c>
      <c r="I442" s="1"/>
      <c r="J442" s="1"/>
      <c r="K442" s="1"/>
      <c r="L442" s="1"/>
      <c r="M442" s="1"/>
      <c r="N442" s="1"/>
      <c r="O442" s="1"/>
    </row>
    <row r="443" spans="1:15" ht="38.25" customHeight="1">
      <c r="A443" s="67" t="s">
        <v>39</v>
      </c>
      <c r="B443" s="30" t="s">
        <v>100</v>
      </c>
      <c r="C443" s="30" t="s">
        <v>104</v>
      </c>
      <c r="D443" s="30" t="s">
        <v>41</v>
      </c>
      <c r="E443" s="34"/>
      <c r="F443" s="35">
        <f>F444</f>
        <v>2650.3</v>
      </c>
      <c r="G443" s="35">
        <f>G444</f>
        <v>2650.3</v>
      </c>
      <c r="H443" s="35">
        <f>H444</f>
        <v>2650.3</v>
      </c>
      <c r="I443" s="1"/>
      <c r="J443" s="1"/>
      <c r="K443" s="1"/>
      <c r="L443" s="1"/>
      <c r="M443" s="1"/>
      <c r="N443" s="1"/>
      <c r="O443" s="1"/>
    </row>
    <row r="444" spans="1:15" ht="33" customHeight="1">
      <c r="A444" s="27" t="s">
        <v>40</v>
      </c>
      <c r="B444" s="30" t="s">
        <v>100</v>
      </c>
      <c r="C444" s="30" t="s">
        <v>104</v>
      </c>
      <c r="D444" s="30" t="s">
        <v>42</v>
      </c>
      <c r="E444" s="34"/>
      <c r="F444" s="35">
        <f>F445+F447+F448</f>
        <v>2650.3</v>
      </c>
      <c r="G444" s="35">
        <f>G445+G447+G448</f>
        <v>2650.3</v>
      </c>
      <c r="H444" s="35">
        <f>H445+H447+H448</f>
        <v>2650.3</v>
      </c>
      <c r="I444" s="1"/>
      <c r="J444" s="1"/>
      <c r="K444" s="1"/>
      <c r="L444" s="1"/>
      <c r="M444" s="1"/>
      <c r="N444" s="1"/>
      <c r="O444" s="1"/>
    </row>
    <row r="445" spans="1:15" ht="30" customHeight="1">
      <c r="A445" s="51" t="s">
        <v>149</v>
      </c>
      <c r="B445" s="30" t="s">
        <v>100</v>
      </c>
      <c r="C445" s="30" t="s">
        <v>104</v>
      </c>
      <c r="D445" s="30" t="s">
        <v>331</v>
      </c>
      <c r="E445" s="31"/>
      <c r="F445" s="35">
        <f>F446</f>
        <v>2524.4</v>
      </c>
      <c r="G445" s="35">
        <f>G446</f>
        <v>2380.3</v>
      </c>
      <c r="H445" s="35">
        <f>H446</f>
        <v>2380.3</v>
      </c>
      <c r="I445" s="1"/>
      <c r="J445" s="1"/>
      <c r="K445" s="1"/>
      <c r="L445" s="1"/>
      <c r="M445" s="1"/>
      <c r="N445" s="1"/>
      <c r="O445" s="1"/>
    </row>
    <row r="446" spans="1:12" s="3" customFormat="1" ht="15" customHeight="1">
      <c r="A446" s="54" t="s">
        <v>143</v>
      </c>
      <c r="B446" s="30" t="s">
        <v>100</v>
      </c>
      <c r="C446" s="30" t="s">
        <v>104</v>
      </c>
      <c r="D446" s="30" t="s">
        <v>331</v>
      </c>
      <c r="E446" s="31" t="s">
        <v>144</v>
      </c>
      <c r="F446" s="35">
        <v>2524.4</v>
      </c>
      <c r="G446" s="35">
        <v>2380.3</v>
      </c>
      <c r="H446" s="35">
        <v>2380.3</v>
      </c>
      <c r="I446" s="10"/>
      <c r="J446" s="10"/>
      <c r="K446" s="11"/>
      <c r="L446" s="10"/>
    </row>
    <row r="447" spans="1:15" ht="28.5" customHeight="1">
      <c r="A447" s="54" t="s">
        <v>146</v>
      </c>
      <c r="B447" s="30" t="s">
        <v>100</v>
      </c>
      <c r="C447" s="30" t="s">
        <v>104</v>
      </c>
      <c r="D447" s="30" t="s">
        <v>331</v>
      </c>
      <c r="E447" s="31" t="s">
        <v>147</v>
      </c>
      <c r="F447" s="35">
        <v>122.9</v>
      </c>
      <c r="G447" s="35">
        <v>267</v>
      </c>
      <c r="H447" s="35">
        <v>267</v>
      </c>
      <c r="I447" s="1"/>
      <c r="J447" s="1"/>
      <c r="K447" s="1"/>
      <c r="L447" s="1"/>
      <c r="M447" s="1"/>
      <c r="N447" s="1"/>
      <c r="O447" s="1"/>
    </row>
    <row r="448" spans="1:15" ht="14.25" customHeight="1">
      <c r="A448" s="55" t="s">
        <v>153</v>
      </c>
      <c r="B448" s="30" t="s">
        <v>100</v>
      </c>
      <c r="C448" s="30" t="s">
        <v>104</v>
      </c>
      <c r="D448" s="30" t="s">
        <v>331</v>
      </c>
      <c r="E448" s="31" t="s">
        <v>186</v>
      </c>
      <c r="F448" s="35">
        <v>3</v>
      </c>
      <c r="G448" s="35">
        <v>3</v>
      </c>
      <c r="H448" s="35">
        <v>3</v>
      </c>
      <c r="I448" s="1"/>
      <c r="J448" s="1"/>
      <c r="K448" s="1"/>
      <c r="L448" s="1"/>
      <c r="M448" s="1"/>
      <c r="N448" s="1"/>
      <c r="O448" s="1"/>
    </row>
    <row r="449" spans="1:15" ht="31.5" customHeight="1">
      <c r="A449" s="36" t="s">
        <v>354</v>
      </c>
      <c r="B449" s="30" t="s">
        <v>100</v>
      </c>
      <c r="C449" s="30" t="s">
        <v>104</v>
      </c>
      <c r="D449" s="30" t="s">
        <v>350</v>
      </c>
      <c r="E449" s="31"/>
      <c r="F449" s="35">
        <f aca="true" t="shared" si="43" ref="F449:H452">F450</f>
        <v>30</v>
      </c>
      <c r="G449" s="35">
        <f t="shared" si="43"/>
        <v>30</v>
      </c>
      <c r="H449" s="35">
        <f t="shared" si="43"/>
        <v>30</v>
      </c>
      <c r="I449" s="1"/>
      <c r="J449" s="1"/>
      <c r="K449" s="1"/>
      <c r="L449" s="1"/>
      <c r="M449" s="1"/>
      <c r="N449" s="1"/>
      <c r="O449" s="1"/>
    </row>
    <row r="450" spans="1:15" ht="18.75" customHeight="1">
      <c r="A450" s="54" t="s">
        <v>87</v>
      </c>
      <c r="B450" s="30" t="s">
        <v>100</v>
      </c>
      <c r="C450" s="30" t="s">
        <v>104</v>
      </c>
      <c r="D450" s="30" t="s">
        <v>357</v>
      </c>
      <c r="E450" s="31"/>
      <c r="F450" s="35">
        <f t="shared" si="43"/>
        <v>30</v>
      </c>
      <c r="G450" s="35">
        <f t="shared" si="43"/>
        <v>30</v>
      </c>
      <c r="H450" s="35">
        <f t="shared" si="43"/>
        <v>30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54" t="s">
        <v>355</v>
      </c>
      <c r="B451" s="30" t="s">
        <v>100</v>
      </c>
      <c r="C451" s="30" t="s">
        <v>104</v>
      </c>
      <c r="D451" s="30" t="s">
        <v>358</v>
      </c>
      <c r="E451" s="31"/>
      <c r="F451" s="35">
        <f t="shared" si="43"/>
        <v>30</v>
      </c>
      <c r="G451" s="35">
        <f t="shared" si="43"/>
        <v>30</v>
      </c>
      <c r="H451" s="35">
        <f t="shared" si="43"/>
        <v>30</v>
      </c>
      <c r="I451" s="1"/>
      <c r="J451" s="1"/>
      <c r="K451" s="1"/>
      <c r="L451" s="1"/>
      <c r="M451" s="1"/>
      <c r="N451" s="1"/>
      <c r="O451" s="1"/>
    </row>
    <row r="452" spans="1:15" ht="28.5" customHeight="1">
      <c r="A452" s="54" t="s">
        <v>356</v>
      </c>
      <c r="B452" s="30" t="s">
        <v>100</v>
      </c>
      <c r="C452" s="30" t="s">
        <v>104</v>
      </c>
      <c r="D452" s="30" t="s">
        <v>359</v>
      </c>
      <c r="E452" s="31"/>
      <c r="F452" s="35">
        <f t="shared" si="43"/>
        <v>30</v>
      </c>
      <c r="G452" s="35">
        <f t="shared" si="43"/>
        <v>30</v>
      </c>
      <c r="H452" s="35">
        <f t="shared" si="43"/>
        <v>30</v>
      </c>
      <c r="I452" s="1"/>
      <c r="J452" s="1"/>
      <c r="K452" s="1"/>
      <c r="L452" s="1"/>
      <c r="M452" s="1"/>
      <c r="N452" s="1"/>
      <c r="O452" s="1"/>
    </row>
    <row r="453" spans="1:15" ht="30.75" customHeight="1">
      <c r="A453" s="54" t="s">
        <v>146</v>
      </c>
      <c r="B453" s="30" t="s">
        <v>100</v>
      </c>
      <c r="C453" s="30" t="s">
        <v>104</v>
      </c>
      <c r="D453" s="30" t="s">
        <v>359</v>
      </c>
      <c r="E453" s="31" t="s">
        <v>147</v>
      </c>
      <c r="F453" s="35">
        <v>30</v>
      </c>
      <c r="G453" s="35">
        <v>30</v>
      </c>
      <c r="H453" s="35">
        <v>30</v>
      </c>
      <c r="I453" s="1"/>
      <c r="J453" s="1"/>
      <c r="K453" s="1"/>
      <c r="L453" s="1"/>
      <c r="M453" s="1"/>
      <c r="N453" s="1"/>
      <c r="O453" s="1"/>
    </row>
    <row r="454" spans="1:15" ht="15.75" customHeight="1">
      <c r="A454" s="33"/>
      <c r="B454" s="30"/>
      <c r="C454" s="30"/>
      <c r="D454" s="45"/>
      <c r="E454" s="31"/>
      <c r="F454" s="35"/>
      <c r="G454" s="35"/>
      <c r="H454" s="35"/>
      <c r="I454" s="1"/>
      <c r="J454" s="1"/>
      <c r="K454" s="1"/>
      <c r="L454" s="1"/>
      <c r="M454" s="1"/>
      <c r="N454" s="1"/>
      <c r="O454" s="1"/>
    </row>
    <row r="455" spans="1:15" ht="14.25" customHeight="1">
      <c r="A455" s="38" t="s">
        <v>123</v>
      </c>
      <c r="B455" s="19" t="s">
        <v>121</v>
      </c>
      <c r="F455" s="29">
        <f aca="true" t="shared" si="44" ref="F455:H460">F456</f>
        <v>366.2</v>
      </c>
      <c r="G455" s="29">
        <f t="shared" si="44"/>
        <v>366.2</v>
      </c>
      <c r="H455" s="29">
        <f t="shared" si="44"/>
        <v>366.2</v>
      </c>
      <c r="I455" s="1"/>
      <c r="J455" s="1"/>
      <c r="K455" s="1"/>
      <c r="L455" s="1"/>
      <c r="M455" s="1"/>
      <c r="N455" s="1"/>
      <c r="O455" s="1"/>
    </row>
    <row r="456" spans="1:15" ht="14.25" customHeight="1">
      <c r="A456" s="38" t="s">
        <v>127</v>
      </c>
      <c r="B456" s="34" t="s">
        <v>121</v>
      </c>
      <c r="C456" s="34" t="s">
        <v>96</v>
      </c>
      <c r="F456" s="29">
        <f t="shared" si="44"/>
        <v>366.2</v>
      </c>
      <c r="G456" s="29">
        <f t="shared" si="44"/>
        <v>366.2</v>
      </c>
      <c r="H456" s="29">
        <f t="shared" si="44"/>
        <v>366.2</v>
      </c>
      <c r="I456" s="1"/>
      <c r="J456" s="1"/>
      <c r="K456" s="1"/>
      <c r="L456" s="1"/>
      <c r="M456" s="1"/>
      <c r="N456" s="1"/>
      <c r="O456" s="1"/>
    </row>
    <row r="457" spans="1:15" ht="28.5" customHeight="1">
      <c r="A457" s="36" t="s">
        <v>167</v>
      </c>
      <c r="B457" s="31" t="s">
        <v>121</v>
      </c>
      <c r="C457" s="13" t="s">
        <v>96</v>
      </c>
      <c r="D457" s="13" t="s">
        <v>267</v>
      </c>
      <c r="F457" s="23">
        <f>F458+F464</f>
        <v>366.2</v>
      </c>
      <c r="G457" s="23">
        <f>G458+G464</f>
        <v>366.2</v>
      </c>
      <c r="H457" s="23">
        <f>H458+H464</f>
        <v>366.2</v>
      </c>
      <c r="I457" s="1"/>
      <c r="J457" s="1"/>
      <c r="K457" s="1"/>
      <c r="L457" s="1"/>
      <c r="M457" s="1"/>
      <c r="N457" s="1"/>
      <c r="O457" s="1"/>
    </row>
    <row r="458" spans="1:15" ht="28.5" customHeight="1">
      <c r="A458" s="59" t="s">
        <v>184</v>
      </c>
      <c r="B458" s="31" t="s">
        <v>121</v>
      </c>
      <c r="C458" s="13" t="s">
        <v>96</v>
      </c>
      <c r="D458" s="13" t="s">
        <v>324</v>
      </c>
      <c r="F458" s="23">
        <f t="shared" si="44"/>
        <v>324.2</v>
      </c>
      <c r="G458" s="23">
        <f t="shared" si="44"/>
        <v>324.2</v>
      </c>
      <c r="H458" s="23">
        <f t="shared" si="44"/>
        <v>324.2</v>
      </c>
      <c r="I458" s="1"/>
      <c r="J458" s="1"/>
      <c r="K458" s="1"/>
      <c r="L458" s="1"/>
      <c r="M458" s="1"/>
      <c r="N458" s="1"/>
      <c r="O458" s="1"/>
    </row>
    <row r="459" spans="1:15" ht="28.5" customHeight="1">
      <c r="A459" s="59" t="s">
        <v>325</v>
      </c>
      <c r="B459" s="31" t="s">
        <v>121</v>
      </c>
      <c r="C459" s="13" t="s">
        <v>96</v>
      </c>
      <c r="D459" s="13" t="s">
        <v>326</v>
      </c>
      <c r="F459" s="23">
        <f t="shared" si="44"/>
        <v>324.2</v>
      </c>
      <c r="G459" s="23">
        <f t="shared" si="44"/>
        <v>324.2</v>
      </c>
      <c r="H459" s="23">
        <f t="shared" si="44"/>
        <v>324.2</v>
      </c>
      <c r="I459" s="1"/>
      <c r="J459" s="1"/>
      <c r="K459" s="1"/>
      <c r="L459" s="1"/>
      <c r="M459" s="1"/>
      <c r="N459" s="1"/>
      <c r="O459" s="1"/>
    </row>
    <row r="460" spans="1:15" ht="29.25" customHeight="1">
      <c r="A460" s="60" t="s">
        <v>157</v>
      </c>
      <c r="B460" s="31" t="s">
        <v>121</v>
      </c>
      <c r="C460" s="13" t="s">
        <v>96</v>
      </c>
      <c r="D460" s="13" t="s">
        <v>327</v>
      </c>
      <c r="F460" s="23">
        <f t="shared" si="44"/>
        <v>324.2</v>
      </c>
      <c r="G460" s="23">
        <f t="shared" si="44"/>
        <v>324.2</v>
      </c>
      <c r="H460" s="23">
        <f t="shared" si="44"/>
        <v>324.2</v>
      </c>
      <c r="I460" s="1"/>
      <c r="J460" s="1"/>
      <c r="K460" s="1"/>
      <c r="L460" s="1"/>
      <c r="M460" s="1"/>
      <c r="N460" s="1"/>
      <c r="O460" s="1"/>
    </row>
    <row r="461" spans="1:15" ht="15.75" customHeight="1">
      <c r="A461" s="55" t="s">
        <v>170</v>
      </c>
      <c r="B461" s="31" t="s">
        <v>121</v>
      </c>
      <c r="C461" s="13" t="s">
        <v>96</v>
      </c>
      <c r="D461" s="13" t="s">
        <v>327</v>
      </c>
      <c r="E461" s="13" t="s">
        <v>171</v>
      </c>
      <c r="F461" s="23">
        <f>F463</f>
        <v>324.2</v>
      </c>
      <c r="G461" s="23">
        <f>G463</f>
        <v>324.2</v>
      </c>
      <c r="H461" s="23">
        <f>H463</f>
        <v>324.2</v>
      </c>
      <c r="I461" s="1"/>
      <c r="J461" s="1"/>
      <c r="K461" s="1"/>
      <c r="L461" s="1"/>
      <c r="M461" s="1"/>
      <c r="N461" s="1"/>
      <c r="O461" s="1"/>
    </row>
    <row r="462" spans="1:15" ht="16.5" customHeight="1">
      <c r="A462" s="60" t="s">
        <v>179</v>
      </c>
      <c r="B462" s="31" t="s">
        <v>121</v>
      </c>
      <c r="C462" s="13" t="s">
        <v>96</v>
      </c>
      <c r="D462" s="13" t="s">
        <v>328</v>
      </c>
      <c r="F462" s="23">
        <f>F463</f>
        <v>324.2</v>
      </c>
      <c r="G462" s="23">
        <f>G463</f>
        <v>324.2</v>
      </c>
      <c r="H462" s="23">
        <f>H463</f>
        <v>324.2</v>
      </c>
      <c r="I462" s="1"/>
      <c r="J462" s="1"/>
      <c r="K462" s="1"/>
      <c r="L462" s="1"/>
      <c r="M462" s="1"/>
      <c r="N462" s="1"/>
      <c r="O462" s="1"/>
    </row>
    <row r="463" spans="1:15" ht="17.25" customHeight="1">
      <c r="A463" s="55" t="s">
        <v>170</v>
      </c>
      <c r="B463" s="31" t="s">
        <v>121</v>
      </c>
      <c r="C463" s="13" t="s">
        <v>96</v>
      </c>
      <c r="D463" s="13" t="s">
        <v>328</v>
      </c>
      <c r="E463" s="13" t="s">
        <v>171</v>
      </c>
      <c r="F463" s="23">
        <v>324.2</v>
      </c>
      <c r="G463" s="23">
        <v>324.2</v>
      </c>
      <c r="H463" s="23">
        <v>324.2</v>
      </c>
      <c r="I463" s="1"/>
      <c r="J463" s="1"/>
      <c r="K463" s="1"/>
      <c r="L463" s="1"/>
      <c r="M463" s="1"/>
      <c r="N463" s="1"/>
      <c r="O463" s="1"/>
    </row>
    <row r="464" spans="1:15" ht="28.5" customHeight="1">
      <c r="A464" s="54" t="s">
        <v>10</v>
      </c>
      <c r="B464" s="31" t="s">
        <v>121</v>
      </c>
      <c r="C464" s="13" t="s">
        <v>96</v>
      </c>
      <c r="D464" s="13" t="s">
        <v>11</v>
      </c>
      <c r="F464" s="23">
        <f aca="true" t="shared" si="45" ref="F464:H465">F465</f>
        <v>42</v>
      </c>
      <c r="G464" s="23">
        <f t="shared" si="45"/>
        <v>42</v>
      </c>
      <c r="H464" s="23">
        <f t="shared" si="45"/>
        <v>42</v>
      </c>
      <c r="I464" s="1"/>
      <c r="J464" s="1"/>
      <c r="K464" s="1"/>
      <c r="L464" s="1"/>
      <c r="M464" s="1"/>
      <c r="N464" s="1"/>
      <c r="O464" s="1"/>
    </row>
    <row r="465" spans="1:15" ht="55.5" customHeight="1">
      <c r="A465" s="59" t="s">
        <v>88</v>
      </c>
      <c r="B465" s="31" t="s">
        <v>121</v>
      </c>
      <c r="C465" s="13" t="s">
        <v>96</v>
      </c>
      <c r="D465" s="13" t="s">
        <v>12</v>
      </c>
      <c r="F465" s="23">
        <f t="shared" si="45"/>
        <v>42</v>
      </c>
      <c r="G465" s="23">
        <f t="shared" si="45"/>
        <v>42</v>
      </c>
      <c r="H465" s="23">
        <f t="shared" si="45"/>
        <v>42</v>
      </c>
      <c r="I465" s="1"/>
      <c r="J465" s="1"/>
      <c r="K465" s="1"/>
      <c r="L465" s="1"/>
      <c r="M465" s="1"/>
      <c r="N465" s="1"/>
      <c r="O465" s="1"/>
    </row>
    <row r="466" spans="1:15" ht="29.25" customHeight="1">
      <c r="A466" s="54" t="s">
        <v>146</v>
      </c>
      <c r="B466" s="31" t="s">
        <v>121</v>
      </c>
      <c r="C466" s="13" t="s">
        <v>96</v>
      </c>
      <c r="D466" s="13" t="s">
        <v>12</v>
      </c>
      <c r="E466" s="13" t="s">
        <v>147</v>
      </c>
      <c r="F466" s="23">
        <v>42</v>
      </c>
      <c r="G466" s="23">
        <v>42</v>
      </c>
      <c r="H466" s="23">
        <v>42</v>
      </c>
      <c r="I466" s="1"/>
      <c r="J466" s="1"/>
      <c r="K466" s="1"/>
      <c r="L466" s="1"/>
      <c r="M466" s="1"/>
      <c r="N466" s="1"/>
      <c r="O466" s="1"/>
    </row>
    <row r="467" spans="1:15" ht="13.5" customHeight="1">
      <c r="A467" s="54"/>
      <c r="B467" s="31"/>
      <c r="F467" s="23"/>
      <c r="G467" s="23"/>
      <c r="H467" s="26"/>
      <c r="I467" s="1"/>
      <c r="J467" s="1"/>
      <c r="K467" s="1"/>
      <c r="L467" s="1"/>
      <c r="M467" s="1"/>
      <c r="N467" s="1"/>
      <c r="O467" s="1"/>
    </row>
    <row r="468" spans="1:15" ht="14.25" customHeight="1">
      <c r="A468" s="38" t="s">
        <v>138</v>
      </c>
      <c r="B468" s="34" t="s">
        <v>122</v>
      </c>
      <c r="F468" s="29">
        <f>F469</f>
        <v>297</v>
      </c>
      <c r="G468" s="29">
        <f aca="true" t="shared" si="46" ref="G468:H470">G469</f>
        <v>252</v>
      </c>
      <c r="H468" s="29">
        <f t="shared" si="46"/>
        <v>2</v>
      </c>
      <c r="I468" s="1"/>
      <c r="J468" s="1"/>
      <c r="K468" s="1"/>
      <c r="L468" s="1"/>
      <c r="M468" s="1"/>
      <c r="N468" s="1"/>
      <c r="O468" s="1"/>
    </row>
    <row r="469" spans="1:15" ht="20.25" customHeight="1">
      <c r="A469" s="49" t="s">
        <v>346</v>
      </c>
      <c r="B469" s="34" t="s">
        <v>122</v>
      </c>
      <c r="C469" s="34" t="s">
        <v>96</v>
      </c>
      <c r="F469" s="29">
        <f>F470</f>
        <v>297</v>
      </c>
      <c r="G469" s="29">
        <f t="shared" si="46"/>
        <v>252</v>
      </c>
      <c r="H469" s="29">
        <f t="shared" si="46"/>
        <v>2</v>
      </c>
      <c r="I469" s="1"/>
      <c r="J469" s="1"/>
      <c r="K469" s="1"/>
      <c r="L469" s="1"/>
      <c r="M469" s="1"/>
      <c r="N469" s="1"/>
      <c r="O469" s="1"/>
    </row>
    <row r="470" spans="1:15" ht="29.25" customHeight="1">
      <c r="A470" s="54" t="s">
        <v>185</v>
      </c>
      <c r="B470" s="13" t="s">
        <v>122</v>
      </c>
      <c r="C470" s="13" t="s">
        <v>96</v>
      </c>
      <c r="D470" s="30" t="s">
        <v>232</v>
      </c>
      <c r="E470" s="31"/>
      <c r="F470" s="23">
        <f>F471</f>
        <v>297</v>
      </c>
      <c r="G470" s="23">
        <f t="shared" si="46"/>
        <v>252</v>
      </c>
      <c r="H470" s="23">
        <f t="shared" si="46"/>
        <v>2</v>
      </c>
      <c r="I470" s="1"/>
      <c r="J470" s="1"/>
      <c r="K470" s="1"/>
      <c r="L470" s="1"/>
      <c r="M470" s="1"/>
      <c r="N470" s="1"/>
      <c r="O470" s="1"/>
    </row>
    <row r="471" spans="1:15" ht="32.25" customHeight="1">
      <c r="A471" s="54" t="s">
        <v>203</v>
      </c>
      <c r="B471" s="13" t="s">
        <v>122</v>
      </c>
      <c r="C471" s="13" t="s">
        <v>96</v>
      </c>
      <c r="D471" s="30" t="s">
        <v>233</v>
      </c>
      <c r="E471" s="31"/>
      <c r="F471" s="23">
        <f aca="true" t="shared" si="47" ref="F471:H472">F473</f>
        <v>297</v>
      </c>
      <c r="G471" s="23">
        <f t="shared" si="47"/>
        <v>252</v>
      </c>
      <c r="H471" s="23">
        <f t="shared" si="47"/>
        <v>2</v>
      </c>
      <c r="I471" s="1"/>
      <c r="J471" s="1"/>
      <c r="K471" s="1"/>
      <c r="L471" s="1"/>
      <c r="M471" s="1"/>
      <c r="N471" s="1"/>
      <c r="O471" s="1"/>
    </row>
    <row r="472" spans="1:15" ht="18.75" customHeight="1">
      <c r="A472" s="54" t="s">
        <v>3</v>
      </c>
      <c r="B472" s="13" t="s">
        <v>122</v>
      </c>
      <c r="C472" s="13" t="s">
        <v>96</v>
      </c>
      <c r="D472" s="30" t="s">
        <v>4</v>
      </c>
      <c r="E472" s="31"/>
      <c r="F472" s="23">
        <f t="shared" si="47"/>
        <v>297</v>
      </c>
      <c r="G472" s="23">
        <f t="shared" si="47"/>
        <v>252</v>
      </c>
      <c r="H472" s="23">
        <f t="shared" si="47"/>
        <v>2</v>
      </c>
      <c r="I472" s="1"/>
      <c r="J472" s="1"/>
      <c r="K472" s="1"/>
      <c r="L472" s="1"/>
      <c r="M472" s="1"/>
      <c r="N472" s="1"/>
      <c r="O472" s="1"/>
    </row>
    <row r="473" spans="1:15" ht="15.75" customHeight="1">
      <c r="A473" s="41" t="s">
        <v>129</v>
      </c>
      <c r="B473" s="13" t="s">
        <v>122</v>
      </c>
      <c r="C473" s="13" t="s">
        <v>96</v>
      </c>
      <c r="D473" s="32" t="s">
        <v>5</v>
      </c>
      <c r="E473" s="31"/>
      <c r="F473" s="23">
        <f>F474</f>
        <v>297</v>
      </c>
      <c r="G473" s="23">
        <f>G474</f>
        <v>252</v>
      </c>
      <c r="H473" s="23">
        <f>H474</f>
        <v>2</v>
      </c>
      <c r="I473" s="1"/>
      <c r="J473" s="1"/>
      <c r="K473" s="1"/>
      <c r="L473" s="1"/>
      <c r="M473" s="1"/>
      <c r="N473" s="1"/>
      <c r="O473" s="1"/>
    </row>
    <row r="474" spans="1:15" ht="12.75">
      <c r="A474" s="27" t="s">
        <v>210</v>
      </c>
      <c r="B474" s="13" t="s">
        <v>122</v>
      </c>
      <c r="C474" s="13" t="s">
        <v>96</v>
      </c>
      <c r="D474" s="32" t="s">
        <v>5</v>
      </c>
      <c r="E474" s="31" t="s">
        <v>209</v>
      </c>
      <c r="F474" s="23">
        <v>297</v>
      </c>
      <c r="G474" s="23">
        <v>252</v>
      </c>
      <c r="H474" s="37">
        <v>2</v>
      </c>
      <c r="I474" s="1"/>
      <c r="J474" s="1"/>
      <c r="K474" s="1"/>
      <c r="L474" s="1"/>
      <c r="M474" s="1"/>
      <c r="N474" s="1"/>
      <c r="O474" s="1"/>
    </row>
    <row r="475" spans="1:15" ht="15" customHeight="1">
      <c r="A475" s="27"/>
      <c r="D475" s="32"/>
      <c r="E475" s="31"/>
      <c r="F475" s="23"/>
      <c r="G475" s="23"/>
      <c r="H475" s="26"/>
      <c r="I475" s="1"/>
      <c r="J475" s="1"/>
      <c r="K475" s="1"/>
      <c r="L475" s="1"/>
      <c r="M475" s="1"/>
      <c r="N475" s="1"/>
      <c r="O475" s="1"/>
    </row>
    <row r="476" spans="1:15" ht="24.75" customHeight="1">
      <c r="A476" s="24" t="s">
        <v>130</v>
      </c>
      <c r="B476" s="28" t="s">
        <v>126</v>
      </c>
      <c r="C476" s="30"/>
      <c r="D476" s="30"/>
      <c r="E476" s="31"/>
      <c r="F476" s="29">
        <f>F477</f>
        <v>14556.5</v>
      </c>
      <c r="G476" s="29">
        <f aca="true" t="shared" si="48" ref="G476:H478">G477</f>
        <v>11866.2</v>
      </c>
      <c r="H476" s="29">
        <f t="shared" si="48"/>
        <v>12121.6</v>
      </c>
      <c r="I476" s="1"/>
      <c r="J476" s="1"/>
      <c r="K476" s="1"/>
      <c r="L476" s="1"/>
      <c r="M476" s="1"/>
      <c r="N476" s="1"/>
      <c r="O476" s="1"/>
    </row>
    <row r="477" spans="1:15" ht="18" customHeight="1">
      <c r="A477" s="24" t="s">
        <v>131</v>
      </c>
      <c r="B477" s="28" t="s">
        <v>126</v>
      </c>
      <c r="C477" s="28" t="s">
        <v>96</v>
      </c>
      <c r="D477" s="30"/>
      <c r="E477" s="31"/>
      <c r="F477" s="37">
        <f>F478</f>
        <v>14556.5</v>
      </c>
      <c r="G477" s="37">
        <f t="shared" si="48"/>
        <v>11866.2</v>
      </c>
      <c r="H477" s="37">
        <f t="shared" si="48"/>
        <v>12121.6</v>
      </c>
      <c r="I477" s="1"/>
      <c r="J477" s="1"/>
      <c r="K477" s="1"/>
      <c r="L477" s="1"/>
      <c r="M477" s="1"/>
      <c r="N477" s="1"/>
      <c r="O477" s="1"/>
    </row>
    <row r="478" spans="1:15" ht="26.25" customHeight="1">
      <c r="A478" s="54" t="s">
        <v>185</v>
      </c>
      <c r="B478" s="30" t="s">
        <v>126</v>
      </c>
      <c r="C478" s="30" t="s">
        <v>96</v>
      </c>
      <c r="D478" s="30" t="s">
        <v>232</v>
      </c>
      <c r="E478" s="31"/>
      <c r="F478" s="35">
        <f>F479</f>
        <v>14556.5</v>
      </c>
      <c r="G478" s="35">
        <f t="shared" si="48"/>
        <v>11866.2</v>
      </c>
      <c r="H478" s="35">
        <f t="shared" si="48"/>
        <v>12121.6</v>
      </c>
      <c r="I478" s="1"/>
      <c r="J478" s="1"/>
      <c r="K478" s="1"/>
      <c r="L478" s="1"/>
      <c r="M478" s="1"/>
      <c r="N478" s="1"/>
      <c r="O478" s="1"/>
    </row>
    <row r="479" spans="1:15" ht="30.75" customHeight="1">
      <c r="A479" s="27" t="s">
        <v>69</v>
      </c>
      <c r="B479" s="30" t="s">
        <v>126</v>
      </c>
      <c r="C479" s="30" t="s">
        <v>96</v>
      </c>
      <c r="D479" s="30" t="s">
        <v>252</v>
      </c>
      <c r="E479" s="31"/>
      <c r="F479" s="35">
        <f>F481</f>
        <v>14556.5</v>
      </c>
      <c r="G479" s="35">
        <f>G481</f>
        <v>11866.2</v>
      </c>
      <c r="H479" s="35">
        <f>H481</f>
        <v>12121.6</v>
      </c>
      <c r="I479" s="1"/>
      <c r="J479" s="1"/>
      <c r="K479" s="1"/>
      <c r="L479" s="1"/>
      <c r="M479" s="1"/>
      <c r="N479" s="1"/>
      <c r="O479" s="1"/>
    </row>
    <row r="480" spans="1:15" ht="24.75" customHeight="1">
      <c r="A480" s="27" t="s">
        <v>6</v>
      </c>
      <c r="B480" s="30" t="s">
        <v>126</v>
      </c>
      <c r="C480" s="30" t="s">
        <v>96</v>
      </c>
      <c r="D480" s="30" t="s">
        <v>7</v>
      </c>
      <c r="E480" s="31"/>
      <c r="F480" s="35">
        <f aca="true" t="shared" si="49" ref="F480:H481">F481</f>
        <v>14556.5</v>
      </c>
      <c r="G480" s="35">
        <f t="shared" si="49"/>
        <v>11866.2</v>
      </c>
      <c r="H480" s="35">
        <f t="shared" si="49"/>
        <v>12121.6</v>
      </c>
      <c r="I480" s="1"/>
      <c r="J480" s="1"/>
      <c r="K480" s="1"/>
      <c r="L480" s="1"/>
      <c r="M480" s="1"/>
      <c r="N480" s="1"/>
      <c r="O480" s="1"/>
    </row>
    <row r="481" spans="1:15" ht="28.5" customHeight="1">
      <c r="A481" s="27" t="s">
        <v>132</v>
      </c>
      <c r="B481" s="30" t="s">
        <v>126</v>
      </c>
      <c r="C481" s="30" t="s">
        <v>96</v>
      </c>
      <c r="D481" s="30" t="s">
        <v>8</v>
      </c>
      <c r="E481" s="31"/>
      <c r="F481" s="35">
        <f t="shared" si="49"/>
        <v>14556.5</v>
      </c>
      <c r="G481" s="35">
        <f t="shared" si="49"/>
        <v>11866.2</v>
      </c>
      <c r="H481" s="35">
        <f t="shared" si="49"/>
        <v>12121.6</v>
      </c>
      <c r="I481" s="1"/>
      <c r="J481" s="1"/>
      <c r="K481" s="1"/>
      <c r="L481" s="1"/>
      <c r="M481" s="1"/>
      <c r="N481" s="1"/>
      <c r="O481" s="1"/>
    </row>
    <row r="482" spans="1:15" ht="17.25" customHeight="1">
      <c r="A482" s="27" t="s">
        <v>196</v>
      </c>
      <c r="B482" s="30" t="s">
        <v>126</v>
      </c>
      <c r="C482" s="30" t="s">
        <v>96</v>
      </c>
      <c r="D482" s="30" t="s">
        <v>9</v>
      </c>
      <c r="E482" s="31" t="s">
        <v>197</v>
      </c>
      <c r="F482" s="35">
        <v>14556.5</v>
      </c>
      <c r="G482" s="35">
        <v>11866.2</v>
      </c>
      <c r="H482" s="35">
        <v>12121.6</v>
      </c>
      <c r="I482" s="1"/>
      <c r="J482" s="1"/>
      <c r="K482" s="1"/>
      <c r="L482" s="1"/>
      <c r="M482" s="1"/>
      <c r="N482" s="1"/>
      <c r="O482" s="1"/>
    </row>
    <row r="483" spans="1:15" ht="12.75" customHeight="1">
      <c r="A483" s="27"/>
      <c r="B483" s="30"/>
      <c r="C483" s="30"/>
      <c r="D483" s="30"/>
      <c r="E483" s="31"/>
      <c r="F483" s="23"/>
      <c r="G483" s="35"/>
      <c r="H483" s="35"/>
      <c r="I483" s="1"/>
      <c r="J483" s="1"/>
      <c r="K483" s="1"/>
      <c r="L483" s="1"/>
      <c r="M483" s="1"/>
      <c r="N483" s="1"/>
      <c r="O483" s="1"/>
    </row>
    <row r="484" spans="1:15" ht="19.5" customHeight="1">
      <c r="A484" s="44" t="s">
        <v>117</v>
      </c>
      <c r="E484" s="46"/>
      <c r="F484" s="20">
        <f>F10+F89+F97+F116+F162+F179+F327+F371+F455+F468+F476+F171</f>
        <v>297135.6</v>
      </c>
      <c r="G484" s="20">
        <f>G10+G89+G97+G116+G162+G179+G327+G371+G455+G468+G476</f>
        <v>259245.00000000003</v>
      </c>
      <c r="H484" s="20">
        <f>H10+H89+H97+H116+H162+H179+H327+H371+H455+H468+H476</f>
        <v>259773.7</v>
      </c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4:15" ht="14.25" customHeight="1">
      <c r="D486" s="23"/>
      <c r="E486" s="23"/>
      <c r="F486" s="48"/>
      <c r="G486" s="48"/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1.1811023622047245" right="0.3937007874015748" top="0.31496062992125984" bottom="0.2362204724409449" header="0.2755905511811024" footer="0.2362204724409449"/>
  <pageSetup fitToHeight="12" fitToWidth="1" horizontalDpi="600" verticalDpi="600" orientation="portrait" paperSize="9" scale="6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2018-07-04T11:58:02Z</cp:lastPrinted>
  <dcterms:created xsi:type="dcterms:W3CDTF">2002-10-24T07:52:32Z</dcterms:created>
  <dcterms:modified xsi:type="dcterms:W3CDTF">2018-07-06T07:59:57Z</dcterms:modified>
  <cp:category/>
  <cp:version/>
  <cp:contentType/>
  <cp:contentStatus/>
</cp:coreProperties>
</file>