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_FilterDatabase" localSheetId="0" hidden="1">'РАЗДЕЛЫ'!$E$10:$H$427</definedName>
    <definedName name="_xlnm.Print_Titles" localSheetId="0">'РАЗДЕЛЫ'!$9:$9</definedName>
    <definedName name="_xlnm.Print_Area" localSheetId="0">'РАЗДЕЛЫ'!$A$1:$H$427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2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<sst xmlns="http://schemas.openxmlformats.org/spreadsheetml/2006/main" count="1650" uniqueCount="452">
  <si>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</si>
  <si>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Обеспечение исполнения долговых обязательств Шимского муниципального района</t>
  </si>
  <si>
    <t>79 1 01 00000</t>
  </si>
  <si>
    <t>79 1 01 63900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</si>
  <si>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</si>
  <si>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</si>
  <si>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</si>
  <si>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</si>
  <si>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86 0 02 00000</t>
  </si>
  <si>
    <t>72 2 01 70060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</si>
  <si>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</si>
  <si>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</si>
  <si>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</si>
  <si>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</si>
  <si>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</si>
  <si>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>87 0 07 70720</t>
  </si>
  <si>
    <t>87 0 07 00000</t>
  </si>
  <si>
    <t>72 1 00 00000</t>
  </si>
  <si>
    <t>88 0 03 99990</t>
  </si>
  <si>
    <t>88 0 03 00000</t>
  </si>
  <si>
    <t>88 0 01 99990</t>
  </si>
  <si>
    <t>88 0 01 00000</t>
  </si>
  <si>
    <t>76 2 00 00000</t>
  </si>
  <si>
    <t>76 2 02 00000</t>
  </si>
  <si>
    <t>76 2 02 62320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</si>
  <si>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</si>
  <si>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</si>
  <si>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</si>
  <si>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</si>
  <si>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</si>
  <si>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</si>
  <si>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</si>
  <si>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</si>
  <si>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РЗ</t>
  </si>
  <si>
    <t>субъекта Российской Федерации и  муниципального образования</t>
  </si>
  <si>
    <t>Перечисление денежных средств организациям, производящим начисление платы за найм жилых помещений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</si>
  <si>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</si>
  <si>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</si>
  <si>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Подпрограмма «Финансовая поддержка муниципальных образований, входящих в состав Шимского муниципального района»</t>
  </si>
  <si>
    <t>86 0 01 00000</t>
  </si>
  <si>
    <t>86 0 01 62500</t>
  </si>
  <si>
    <t>2019 год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</si>
  <si>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</si>
  <si>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Повышение информированности населения района по проблемам злоупотребления психоактивными веществами</t>
  </si>
  <si>
    <t>Разработка и распространение методического материала, буклетов, листовок с информацией о вреде наркотических средств и других ПАВ и последствиях злоупотребления ими</t>
  </si>
  <si>
    <t>88 0 00 00000</t>
  </si>
  <si>
    <t xml:space="preserve">Подпрограмма «Патриотическое воспитание населения Шимского муниципального района» 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</si>
  <si>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</si>
  <si>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</si>
  <si>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</si>
  <si>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</si>
  <si>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</si>
  <si>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</si>
  <si>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</si>
  <si>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</si>
  <si>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</si>
  <si>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</si>
  <si>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</si>
  <si>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</si>
  <si>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</si>
  <si>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</si>
  <si>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</si>
  <si>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</si>
  <si>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</si>
  <si>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</si>
  <si>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</si>
  <si>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</si>
  <si>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</si>
  <si>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</si>
  <si>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</si>
  <si>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</si>
  <si>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</si>
  <si>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</si>
  <si>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</si>
  <si>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</si>
  <si>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</si>
  <si>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</si>
  <si>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</si>
  <si>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</si>
  <si>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</si>
  <si>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</si>
  <si>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</si>
  <si>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</si>
  <si>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</si>
  <si>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</si>
  <si>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</si>
  <si>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</si>
  <si>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</si>
  <si>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</si>
  <si>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</si>
  <si>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</si>
  <si>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</si>
  <si>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Приобретение товаров, работ, услуг в пользу граждан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</si>
  <si>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</si>
  <si>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</si>
  <si>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</si>
  <si>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</si>
  <si>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</si>
  <si>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</si>
  <si>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</si>
  <si>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</si>
  <si>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</si>
  <si>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</si>
  <si>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</si>
  <si>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</si>
  <si>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</si>
  <si>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</si>
  <si>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</si>
  <si>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</si>
  <si>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</si>
  <si>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</si>
  <si>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</si>
  <si>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</si>
  <si>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</si>
  <si>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</si>
  <si>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</si>
  <si>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</si>
  <si>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</si>
  <si>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</si>
  <si>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</si>
  <si>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</si>
  <si>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</si>
  <si>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</si>
  <si>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</si>
  <si>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</si>
  <si>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</si>
  <si>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</si>
  <si>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</si>
  <si>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</si>
  <si>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</si>
  <si>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</si>
  <si>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</si>
  <si>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</si>
  <si>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</si>
  <si>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</si>
  <si>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</si>
  <si>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</si>
  <si>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Непрограммные расходы</t>
  </si>
  <si>
    <t>Дотации</t>
  </si>
  <si>
    <t>510</t>
  </si>
  <si>
    <t xml:space="preserve"> (тыс. рублей)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</si>
  <si>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</si>
  <si>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</si>
  <si>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</si>
  <si>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</si>
  <si>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</si>
  <si>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</si>
  <si>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</si>
  <si>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</si>
  <si>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</si>
  <si>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730</t>
  </si>
  <si>
    <t xml:space="preserve">Обслуживание муниципального долга 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</si>
  <si>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</si>
  <si>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</si>
  <si>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</si>
  <si>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</si>
  <si>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</si>
  <si>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</si>
  <si>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</si>
  <si>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</si>
  <si>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</si>
  <si>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</si>
  <si>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</si>
  <si>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</si>
  <si>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</si>
  <si>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</si>
  <si>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</si>
  <si>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</si>
  <si>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</si>
  <si>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</si>
  <si>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72 2 01 70280</t>
  </si>
  <si>
    <t>82 0 00 00000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</si>
  <si>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</si>
  <si>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</si>
  <si>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</si>
  <si>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</si>
  <si>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</si>
  <si>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</si>
  <si>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</si>
  <si>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</si>
  <si>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</si>
  <si>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</si>
  <si>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</si>
  <si>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</si>
  <si>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</si>
  <si>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</si>
  <si>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 xml:space="preserve">72 2 01 70280 </t>
  </si>
  <si>
    <t>72 2 01 70650</t>
  </si>
  <si>
    <t>72 2 01 72300</t>
  </si>
  <si>
    <t xml:space="preserve">72 2 01 72300 </t>
  </si>
  <si>
    <t>79 2 03 00000</t>
  </si>
  <si>
    <t>79 2 00 00000</t>
  </si>
  <si>
    <t>79 2 03 51180</t>
  </si>
  <si>
    <t>73 0 00 00000</t>
  </si>
  <si>
    <t>73 1 00 00000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</si>
  <si>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</si>
  <si>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</si>
  <si>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</si>
  <si>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</si>
  <si>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</si>
  <si>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</si>
  <si>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</si>
  <si>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</si>
  <si>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</si>
  <si>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</si>
  <si>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</si>
  <si>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</si>
  <si>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</si>
  <si>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</si>
  <si>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</si>
  <si>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77 1 0163250</t>
  </si>
  <si>
    <t>77 1 01 63250</t>
  </si>
  <si>
    <t>77 1 01 70040</t>
  </si>
  <si>
    <t>77 1 01 70060</t>
  </si>
  <si>
    <t>77 1 01 72300</t>
  </si>
  <si>
    <t>76 0 00 00000</t>
  </si>
  <si>
    <t>76 1 00 00000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</si>
  <si>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</si>
  <si>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</si>
  <si>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</si>
  <si>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</si>
  <si>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</si>
  <si>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</si>
  <si>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</si>
  <si>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</si>
  <si>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</si>
  <si>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</si>
  <si>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</si>
  <si>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Совершенствование системы мер по сокращению предложения и спроса на наркотики и другие ПАВ</t>
  </si>
  <si>
    <t>77 2 05 00000</t>
  </si>
  <si>
    <t>Обеспечение выполнения государственных полномочий</t>
  </si>
  <si>
    <t>76 1 00  00000</t>
  </si>
  <si>
    <t>76 1 03  00000</t>
  </si>
  <si>
    <t>76 1 05 00000</t>
  </si>
  <si>
    <t>76 1 05 01400</t>
  </si>
  <si>
    <t>76 1 05 01410</t>
  </si>
  <si>
    <t>76 1 05 01420</t>
  </si>
  <si>
    <t>76 1 05 72300</t>
  </si>
  <si>
    <t>72 1 01 00000</t>
  </si>
  <si>
    <t>72 1 01 61010</t>
  </si>
  <si>
    <t>73 1 01 S1510</t>
  </si>
  <si>
    <t>72 2 01 S2300</t>
  </si>
  <si>
    <t>77 1 01 S2300</t>
  </si>
  <si>
    <t>76 1 05 S2300</t>
  </si>
  <si>
    <t>77 2 02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</si>
  <si>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</si>
  <si>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S2120</t>
  </si>
  <si>
    <t>76 1 03 S2200</t>
  </si>
  <si>
    <t>76 2 02 62420</t>
  </si>
  <si>
    <t>Обслуживание государственного внутреннего и муниципального долга</t>
  </si>
  <si>
    <t>Реализация подпрограммы «Вовлечение молодежи Шимского муниципального района в социальную практику»</t>
  </si>
  <si>
    <t>90 0 00 00000</t>
  </si>
  <si>
    <t>90 1 00 00000</t>
  </si>
  <si>
    <t>90 1 01 00000</t>
  </si>
  <si>
    <t>90 1 01 99990</t>
  </si>
  <si>
    <t>Патриотическое воспитание молодежи Шимского района</t>
  </si>
  <si>
    <t>Реализация подпрограммы «Патриотическое воспитание населения Шимского муниципального района»</t>
  </si>
  <si>
    <t>90 2 00 00000</t>
  </si>
  <si>
    <t>90 2 01 00000</t>
  </si>
  <si>
    <t>90 2 01 99990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</si>
  <si>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</si>
  <si>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</si>
  <si>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</si>
  <si>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</si>
  <si>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</si>
  <si>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</si>
  <si>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</si>
  <si>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77 1 01 72120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</si>
  <si>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</si>
  <si>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</si>
  <si>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</si>
  <si>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</si>
  <si>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</si>
  <si>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2020 год</t>
  </si>
  <si>
    <t>Судебная система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</si>
  <si>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</si>
  <si>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76 1 01 00000</t>
  </si>
  <si>
    <t>72 2 01 51200</t>
  </si>
  <si>
    <t>Составление(изменение, дополнение)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</si>
  <si>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</si>
  <si>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82 2 00 00000</t>
  </si>
  <si>
    <t>82 2 00 59300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</si>
  <si>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</si>
  <si>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</si>
  <si>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77 2 02 72120</t>
  </si>
  <si>
    <t>77 1 01 S2120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</si>
  <si>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</si>
  <si>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</si>
  <si>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</si>
  <si>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</si>
  <si>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</si>
  <si>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</si>
  <si>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</si>
  <si>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</si>
  <si>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</si>
  <si>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</si>
  <si>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</si>
  <si>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</si>
  <si>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</si>
  <si>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</si>
  <si>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</si>
  <si>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</si>
  <si>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</si>
  <si>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</si>
  <si>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</si>
  <si>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</si>
  <si>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N0821</t>
  </si>
  <si>
    <t>75 2 01 R0821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</si>
  <si>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</si>
  <si>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</si>
  <si>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</si>
  <si>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</si>
  <si>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</si>
  <si>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</si>
  <si>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</si>
  <si>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</si>
  <si>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</si>
  <si>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</si>
  <si>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«Развитие культуры и туризма Шимского муниципального района»</t>
  </si>
  <si>
    <t>Подпрограмма «Культура Шимского муниципального района»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</si>
  <si>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</si>
  <si>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</si>
  <si>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Муниципальная программа «Развитие молодежной политики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</si>
  <si>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</si>
  <si>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</si>
  <si>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 xml:space="preserve">Муниципальная программа «Развитие молодежной политики в Шимском муниципальном районе» 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</si>
  <si>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</si>
  <si>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</si>
  <si>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</si>
  <si>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"О бюджете муниципального района на 2019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</si>
  <si>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и на плановый период 2020 и 2021 годов" </t>
  </si>
  <si>
    <t>2021 год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</si>
  <si>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</si>
  <si>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</si>
  <si>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</si>
  <si>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</si>
  <si>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</si>
  <si>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</si>
  <si>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</si>
  <si>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</si>
  <si>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</si>
  <si>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</si>
  <si>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</si>
  <si>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</si>
  <si>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</si>
  <si>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</si>
  <si>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</si>
  <si>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</si>
  <si>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77 1 Е2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</si>
  <si>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</si>
  <si>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77 1 Е2 00000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</si>
  <si>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</si>
  <si>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</si>
  <si>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</si>
  <si>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Муниципальная программа « Энергосбережение и повышение энергетической эффективности в Шимском муниципальном районе"</t>
  </si>
  <si>
    <t>77 3 00 00000</t>
  </si>
  <si>
    <t>77 3 01 00000</t>
  </si>
  <si>
    <t>77 3 01 01500</t>
  </si>
  <si>
    <t>77 3 01 01530</t>
  </si>
  <si>
    <t>77 3 02 00000</t>
  </si>
  <si>
    <t>77 3 02 99990</t>
  </si>
  <si>
    <t>Муниципальная программа «Развитие агропромышленного комплекса Шимского муниципального района»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</si>
  <si>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</si>
  <si>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 xml:space="preserve">Подпрограмма «Совершенствование и развитие сети автомобильных дорог местного значения Шимского муниципального района»
</t>
  </si>
  <si>
    <t xml:space="preserve">Обеспечение рационального и эффективного использования находящихся в собственности Шимского муниципального района земельных участков 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</si>
  <si>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</si>
  <si>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</si>
  <si>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</si>
  <si>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</si>
  <si>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</si>
  <si>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</si>
  <si>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Условно утвержденные расходы</t>
  </si>
  <si>
    <t>82 0 00 99990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</si>
  <si>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 Федерации,местных администраций</t>
  </si>
  <si>
    <t>Приобщение населения муниципального района к регулярным занятиям физической культурой и спортом, развитие физической культурой и спортом</t>
  </si>
  <si>
    <t xml:space="preserve">Выравнивание бюджетной обеспеченности поселений 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</si>
  <si>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</si>
  <si>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</si>
  <si>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</si>
  <si>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</si>
  <si>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</si>
  <si>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</si>
  <si>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77 2 05 63290</t>
  </si>
  <si>
    <t>Федеральный проект «Успех каждого ребенка»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</si>
  <si>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</si>
  <si>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</si>
  <si>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77 2 04 00000</t>
  </si>
  <si>
    <t>77 2 04 63270</t>
  </si>
  <si>
    <t>77 2  04 63270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</si>
  <si>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</si>
  <si>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</si>
  <si>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77 4 02 00000</t>
  </si>
  <si>
    <t>77 4 02 70010</t>
  </si>
  <si>
    <t>77 4 02 70130</t>
  </si>
  <si>
    <t xml:space="preserve">Предоставление прочих видов межбюджетных трансфертов бюджетам поселений </t>
  </si>
  <si>
    <t>Развитие системы молодежной политики</t>
  </si>
  <si>
    <t>76 1 01 L5190</t>
  </si>
  <si>
    <t>76 1 03 L5190</t>
  </si>
  <si>
    <t>76 1 03 L4670</t>
  </si>
  <si>
    <t xml:space="preserve">Распределение бюджетных ассигнований по разделам, подразделам,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2019 год                                                                                                                                                       и на плановый период 2020 и 2021 годов </t>
  </si>
  <si>
    <t xml:space="preserve">87 0 00 00000 </t>
  </si>
  <si>
    <t>Исполнение судебных решений муниципальными казенными, бюджетными и автономными учреждениями</t>
  </si>
  <si>
    <t xml:space="preserve">82 0 00 00000 </t>
  </si>
  <si>
    <t>82 0 00 29990</t>
  </si>
  <si>
    <t xml:space="preserve">                            Приложение 9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</si>
  <si>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</si>
  <si>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</si>
  <si>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</si>
  <si>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</si>
  <si>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</si>
  <si>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</si>
  <si>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</si>
  <si>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</si>
  <si>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77 2  03 00000</t>
  </si>
  <si>
    <t>77 2 03 63520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</si>
  <si>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</si>
  <si>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</si>
  <si>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</si>
  <si>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</si>
  <si>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</si>
  <si>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</si>
  <si>
    <t>73 1 01 99990</t>
  </si>
  <si>
    <t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</si>
  <si>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</si>
  <si>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</si>
  <si>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77 1 Е4 71380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</si>
  <si>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</si>
  <si>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</si>
  <si>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76 1 03 S2190</t>
  </si>
  <si>
    <t>72 1 01 72280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</si>
  <si>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Новгородской области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</si>
  <si>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</si>
  <si>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</si>
  <si>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</si>
  <si>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</si>
  <si>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</si>
  <si>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Субсидии юридическим лицам ( кроме некоммерческих организаций ), индивидуальным предпринимателям, физическим лицам-производителям товаров, работ, услуг</t>
  </si>
  <si>
    <t>82 0 00 23450</t>
  </si>
  <si>
    <t>Формирование уставного фонда муниципального унитарного предприятия</t>
  </si>
  <si>
    <t>Исполнение судебных актов</t>
  </si>
  <si>
    <t>830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</si>
  <si>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2021 года»</t>
  </si>
  <si>
    <t>77 1 01 72370</t>
  </si>
  <si>
    <t>Софинансирование мероприятий в области водоснабжения и водоотведения в муниципальных образовательных организациях</t>
  </si>
  <si>
    <t>77 1 01 S2370</t>
  </si>
  <si>
    <t>77 1 02 72370</t>
  </si>
  <si>
    <t>77 1 02 S2370</t>
  </si>
  <si>
    <t>76 1 03 00000</t>
  </si>
  <si>
    <t>82 0 00 70600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</si>
  <si>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</si>
  <si>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77 2 02 71410</t>
  </si>
  <si>
    <t>76 1 05 71410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</si>
</sst>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3" fontId="6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172" fontId="6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2" fontId="6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 wrapText="1"/>
    </xf>
    <xf numFmtId="173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173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top" wrapText="1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" fillId="33" borderId="14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1"/>
  <sheetViews>
    <sheetView tabSelected="1" view="pageBreakPreview" zoomScale="89" zoomScaleSheetLayoutView="89" zoomScalePageLayoutView="0" workbookViewId="0" topLeftCell="A1">
      <selection activeCell="A270" sqref="A270:D277"/>
    </sheetView>
  </sheetViews>
  <sheetFormatPr defaultColWidth="9.00390625" defaultRowHeight="14.25" customHeight="1"/>
  <cols>
    <col min="1" max="1" width="76.375" style="15" customWidth="1"/>
    <col min="2" max="2" width="4.625" style="16" customWidth="1"/>
    <col min="3" max="3" width="4.375" style="16" customWidth="1"/>
    <col min="4" max="4" width="15.875" style="16" customWidth="1"/>
    <col min="5" max="5" width="5.00390625" style="16" customWidth="1"/>
    <col min="6" max="6" width="11.875" style="16" customWidth="1"/>
    <col min="7" max="7" width="10.00390625" style="16" customWidth="1"/>
    <col min="8" max="8" width="11.75390625" style="25" customWidth="1"/>
    <col min="9" max="9" width="8.25390625" style="8" customWidth="1"/>
    <col min="10" max="15" width="8.75390625" style="8" customWidth="1"/>
    <col min="16" max="16" width="8.75390625" style="1" customWidth="1"/>
    <col min="17" max="16384" width="9.125" style="1" customWidth="1"/>
  </cols>
  <sheetData>
    <row r="1" spans="1:15" ht="14.25" customHeight="1">
      <c r="A1" s="13"/>
      <c r="B1" s="14"/>
      <c r="C1" s="14"/>
      <c r="D1" s="93" t="s">
        <v>404</v>
      </c>
      <c r="E1" s="93"/>
      <c r="F1" s="93"/>
      <c r="G1" s="93"/>
      <c r="H1" s="93"/>
      <c r="I1" s="1"/>
      <c r="J1" s="1"/>
      <c r="K1" s="1"/>
      <c r="L1" s="1"/>
      <c r="M1" s="1"/>
      <c r="N1" s="1"/>
      <c r="O1" s="1"/>
    </row>
    <row r="2" spans="1:15" ht="14.25" customHeight="1">
      <c r="A2" s="95" t="s">
        <v>14</v>
      </c>
      <c r="B2" s="95"/>
      <c r="C2" s="95"/>
      <c r="D2" s="95"/>
      <c r="E2" s="95"/>
      <c r="F2" s="95"/>
      <c r="G2" s="95"/>
      <c r="H2" s="95"/>
      <c r="I2" s="1"/>
      <c r="J2" s="1"/>
      <c r="K2" s="1"/>
      <c r="L2" s="1"/>
      <c r="M2" s="1"/>
      <c r="N2" s="1"/>
      <c r="O2" s="1"/>
    </row>
    <row r="3" spans="1:15" ht="14.25" customHeight="1">
      <c r="A3" s="95" t="s">
        <v>329</v>
      </c>
      <c r="B3" s="95"/>
      <c r="C3" s="95"/>
      <c r="D3" s="95"/>
      <c r="E3" s="95"/>
      <c r="F3" s="95"/>
      <c r="G3" s="95"/>
      <c r="H3" s="95"/>
      <c r="I3" s="1"/>
      <c r="J3" s="1"/>
      <c r="K3" s="1"/>
      <c r="L3" s="1"/>
      <c r="M3" s="1"/>
      <c r="N3" s="1"/>
      <c r="O3" s="1"/>
    </row>
    <row r="4" spans="1:15" ht="14.25" customHeight="1">
      <c r="A4" s="95" t="s">
        <v>330</v>
      </c>
      <c r="B4" s="95"/>
      <c r="C4" s="95"/>
      <c r="D4" s="95"/>
      <c r="E4" s="95"/>
      <c r="F4" s="95"/>
      <c r="G4" s="95"/>
      <c r="H4" s="95"/>
      <c r="I4" s="1"/>
      <c r="J4" s="1"/>
      <c r="K4" s="1"/>
      <c r="L4" s="1"/>
      <c r="M4" s="1"/>
      <c r="N4" s="1"/>
      <c r="O4" s="1"/>
    </row>
    <row r="5" spans="1:15" ht="14.25" customHeight="1">
      <c r="A5" s="94"/>
      <c r="B5" s="94"/>
      <c r="C5" s="94"/>
      <c r="D5" s="94"/>
      <c r="E5" s="94"/>
      <c r="F5" s="94"/>
      <c r="G5" s="94"/>
      <c r="H5" s="94"/>
      <c r="I5" s="1"/>
      <c r="J5" s="1"/>
      <c r="K5" s="1"/>
      <c r="L5" s="1"/>
      <c r="M5" s="1"/>
      <c r="N5" s="1"/>
      <c r="O5" s="1"/>
    </row>
    <row r="6" spans="1:8" s="6" customFormat="1" ht="47.25" customHeight="1">
      <c r="A6" s="92" t="s">
        <v>399</v>
      </c>
      <c r="B6" s="92"/>
      <c r="C6" s="92"/>
      <c r="D6" s="92"/>
      <c r="E6" s="92"/>
      <c r="F6" s="92"/>
      <c r="G6" s="92"/>
      <c r="H6" s="92"/>
    </row>
    <row r="7" spans="1:8" s="6" customFormat="1" ht="16.5" customHeight="1">
      <c r="A7" s="92"/>
      <c r="B7" s="92"/>
      <c r="C7" s="92"/>
      <c r="D7" s="92"/>
      <c r="E7" s="92"/>
      <c r="F7" s="92"/>
      <c r="G7" s="92"/>
      <c r="H7" s="92"/>
    </row>
    <row r="8" spans="6:15" ht="14.25" customHeight="1">
      <c r="F8" s="17"/>
      <c r="G8" s="91" t="s">
        <v>140</v>
      </c>
      <c r="H8" s="91"/>
      <c r="I8" s="1"/>
      <c r="J8" s="1"/>
      <c r="K8" s="1"/>
      <c r="L8" s="1"/>
      <c r="M8" s="1"/>
      <c r="N8" s="1"/>
      <c r="O8" s="1"/>
    </row>
    <row r="9" spans="1:15" ht="14.25" customHeight="1">
      <c r="A9" s="18" t="s">
        <v>47</v>
      </c>
      <c r="B9" s="19" t="s">
        <v>33</v>
      </c>
      <c r="C9" s="20" t="s">
        <v>52</v>
      </c>
      <c r="D9" s="20" t="s">
        <v>162</v>
      </c>
      <c r="E9" s="20" t="s">
        <v>53</v>
      </c>
      <c r="F9" s="21" t="s">
        <v>41</v>
      </c>
      <c r="G9" s="22" t="s">
        <v>273</v>
      </c>
      <c r="H9" s="23" t="s">
        <v>331</v>
      </c>
      <c r="I9" s="1"/>
      <c r="J9" s="1"/>
      <c r="K9" s="1"/>
      <c r="L9" s="1"/>
      <c r="M9" s="1"/>
      <c r="N9" s="1"/>
      <c r="O9" s="1"/>
    </row>
    <row r="10" spans="1:8" s="7" customFormat="1" ht="21.75" customHeight="1">
      <c r="A10" s="50" t="s">
        <v>65</v>
      </c>
      <c r="B10" s="52" t="s">
        <v>54</v>
      </c>
      <c r="C10" s="52"/>
      <c r="D10" s="52"/>
      <c r="E10" s="52"/>
      <c r="F10" s="53">
        <f>F12+F15+F36+F58+F55+F30</f>
        <v>49701.399999999994</v>
      </c>
      <c r="G10" s="53">
        <f>G12+G15+G36+G58+G55+G30</f>
        <v>46922.8</v>
      </c>
      <c r="H10" s="53">
        <f>H12+H15+H36+H58+H55+H30</f>
        <v>48639.5</v>
      </c>
    </row>
    <row r="11" spans="1:15" ht="14.25" customHeight="1">
      <c r="A11" s="78" t="s">
        <v>71</v>
      </c>
      <c r="B11" s="56"/>
      <c r="C11" s="56"/>
      <c r="D11" s="56"/>
      <c r="E11" s="57"/>
      <c r="F11" s="58"/>
      <c r="G11" s="58"/>
      <c r="H11" s="58"/>
      <c r="I11" s="1"/>
      <c r="J11" s="1"/>
      <c r="K11" s="1"/>
      <c r="L11" s="1"/>
      <c r="M11" s="1"/>
      <c r="N11" s="1"/>
      <c r="O11" s="1"/>
    </row>
    <row r="12" spans="1:15" ht="14.25" customHeight="1">
      <c r="A12" s="78" t="s">
        <v>34</v>
      </c>
      <c r="B12" s="84" t="str">
        <f>B$10</f>
        <v>01</v>
      </c>
      <c r="C12" s="39" t="s">
        <v>55</v>
      </c>
      <c r="D12" s="56"/>
      <c r="E12" s="57"/>
      <c r="F12" s="75">
        <f aca="true" t="shared" si="0" ref="F12:H13">F13</f>
        <v>1519.5</v>
      </c>
      <c r="G12" s="75">
        <f t="shared" si="0"/>
        <v>1519.5</v>
      </c>
      <c r="H12" s="75">
        <f t="shared" si="0"/>
        <v>1519.5</v>
      </c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77" t="s">
        <v>76</v>
      </c>
      <c r="B13" s="65" t="str">
        <f>B$10</f>
        <v>01</v>
      </c>
      <c r="C13" s="36" t="s">
        <v>55</v>
      </c>
      <c r="D13" s="34" t="s">
        <v>163</v>
      </c>
      <c r="E13" s="52"/>
      <c r="F13" s="42">
        <f t="shared" si="0"/>
        <v>1519.5</v>
      </c>
      <c r="G13" s="42">
        <f t="shared" si="0"/>
        <v>1519.5</v>
      </c>
      <c r="H13" s="42">
        <f t="shared" si="0"/>
        <v>1519.5</v>
      </c>
    </row>
    <row r="14" spans="1:8" s="7" customFormat="1" ht="15.75" customHeight="1">
      <c r="A14" s="33" t="s">
        <v>96</v>
      </c>
      <c r="B14" s="34" t="s">
        <v>54</v>
      </c>
      <c r="C14" s="34" t="s">
        <v>55</v>
      </c>
      <c r="D14" s="34" t="s">
        <v>164</v>
      </c>
      <c r="E14" s="36" t="s">
        <v>97</v>
      </c>
      <c r="F14" s="42">
        <v>1519.5</v>
      </c>
      <c r="G14" s="42">
        <v>1519.5</v>
      </c>
      <c r="H14" s="42">
        <v>1519.5</v>
      </c>
    </row>
    <row r="15" spans="1:8" s="2" customFormat="1" ht="39.75" customHeight="1">
      <c r="A15" s="66" t="s">
        <v>373</v>
      </c>
      <c r="B15" s="51" t="str">
        <f>B$10</f>
        <v>01</v>
      </c>
      <c r="C15" s="52" t="s">
        <v>63</v>
      </c>
      <c r="D15" s="52"/>
      <c r="E15" s="52"/>
      <c r="F15" s="40">
        <f aca="true" t="shared" si="1" ref="F15:H16">F16</f>
        <v>25669.7</v>
      </c>
      <c r="G15" s="40">
        <f t="shared" si="1"/>
        <v>25576.3</v>
      </c>
      <c r="H15" s="40">
        <f t="shared" si="1"/>
        <v>24273.3</v>
      </c>
    </row>
    <row r="16" spans="1:15" ht="30" customHeight="1">
      <c r="A16" s="47" t="s">
        <v>310</v>
      </c>
      <c r="B16" s="34" t="s">
        <v>54</v>
      </c>
      <c r="C16" s="34" t="s">
        <v>63</v>
      </c>
      <c r="D16" s="34" t="s">
        <v>165</v>
      </c>
      <c r="E16" s="36"/>
      <c r="F16" s="42">
        <f t="shared" si="1"/>
        <v>25669.7</v>
      </c>
      <c r="G16" s="42">
        <f t="shared" si="1"/>
        <v>25576.3</v>
      </c>
      <c r="H16" s="42">
        <f t="shared" si="1"/>
        <v>24273.3</v>
      </c>
      <c r="I16" s="1"/>
      <c r="J16" s="1"/>
      <c r="K16" s="1"/>
      <c r="L16" s="1"/>
      <c r="M16" s="1"/>
      <c r="N16" s="1"/>
      <c r="O16" s="1"/>
    </row>
    <row r="17" spans="1:15" ht="26.25" customHeight="1">
      <c r="A17" s="47" t="s">
        <v>101</v>
      </c>
      <c r="B17" s="34" t="s">
        <v>54</v>
      </c>
      <c r="C17" s="34" t="s">
        <v>63</v>
      </c>
      <c r="D17" s="41" t="s">
        <v>166</v>
      </c>
      <c r="E17" s="36"/>
      <c r="F17" s="42">
        <f>F19+F27+F24</f>
        <v>25669.7</v>
      </c>
      <c r="G17" s="42">
        <f>G19+G27+G24</f>
        <v>25576.3</v>
      </c>
      <c r="H17" s="42">
        <f>H19+H27+H24</f>
        <v>24273.3</v>
      </c>
      <c r="I17" s="1"/>
      <c r="J17" s="1"/>
      <c r="K17" s="1"/>
      <c r="L17" s="1"/>
      <c r="M17" s="1"/>
      <c r="N17" s="1"/>
      <c r="O17" s="1"/>
    </row>
    <row r="18" spans="1:15" ht="18" customHeight="1">
      <c r="A18" s="47" t="s">
        <v>167</v>
      </c>
      <c r="B18" s="34" t="s">
        <v>54</v>
      </c>
      <c r="C18" s="34" t="s">
        <v>63</v>
      </c>
      <c r="D18" s="41" t="s">
        <v>168</v>
      </c>
      <c r="E18" s="36"/>
      <c r="F18" s="42">
        <f>F19+F24+F27</f>
        <v>25669.7</v>
      </c>
      <c r="G18" s="42">
        <f>G19+G24+G27</f>
        <v>25576.3</v>
      </c>
      <c r="H18" s="42">
        <f>H19+H24+H27</f>
        <v>24273.3</v>
      </c>
      <c r="I18" s="1"/>
      <c r="J18" s="1"/>
      <c r="K18" s="1"/>
      <c r="L18" s="1"/>
      <c r="M18" s="1"/>
      <c r="N18" s="1"/>
      <c r="O18" s="1"/>
    </row>
    <row r="19" spans="1:15" ht="27" customHeight="1">
      <c r="A19" s="67" t="s">
        <v>98</v>
      </c>
      <c r="B19" s="34" t="s">
        <v>54</v>
      </c>
      <c r="C19" s="34" t="s">
        <v>63</v>
      </c>
      <c r="D19" s="41" t="s">
        <v>169</v>
      </c>
      <c r="E19" s="36"/>
      <c r="F19" s="42">
        <f>F20+F21+F23+F22</f>
        <v>23780</v>
      </c>
      <c r="G19" s="42">
        <f>G20+G21+G23</f>
        <v>23649</v>
      </c>
      <c r="H19" s="42">
        <f>H20+H21+H23</f>
        <v>22346</v>
      </c>
      <c r="I19" s="1"/>
      <c r="J19" s="1"/>
      <c r="K19" s="1"/>
      <c r="L19" s="1"/>
      <c r="M19" s="1"/>
      <c r="N19" s="1"/>
      <c r="O19" s="1"/>
    </row>
    <row r="20" spans="1:15" ht="18" customHeight="1">
      <c r="A20" s="33" t="s">
        <v>96</v>
      </c>
      <c r="B20" s="34" t="s">
        <v>54</v>
      </c>
      <c r="C20" s="34" t="s">
        <v>63</v>
      </c>
      <c r="D20" s="41" t="s">
        <v>169</v>
      </c>
      <c r="E20" s="36" t="s">
        <v>97</v>
      </c>
      <c r="F20" s="42">
        <v>22950.5</v>
      </c>
      <c r="G20" s="42">
        <v>23122.5</v>
      </c>
      <c r="H20" s="42">
        <v>21819.5</v>
      </c>
      <c r="I20" s="1"/>
      <c r="J20" s="1"/>
      <c r="K20" s="1"/>
      <c r="L20" s="1"/>
      <c r="M20" s="1"/>
      <c r="N20" s="1"/>
      <c r="O20" s="1"/>
    </row>
    <row r="21" spans="1:15" ht="26.25" customHeight="1">
      <c r="A21" s="33" t="s">
        <v>99</v>
      </c>
      <c r="B21" s="34" t="s">
        <v>54</v>
      </c>
      <c r="C21" s="34" t="s">
        <v>63</v>
      </c>
      <c r="D21" s="41" t="s">
        <v>169</v>
      </c>
      <c r="E21" s="36" t="s">
        <v>100</v>
      </c>
      <c r="F21" s="42">
        <v>706.2</v>
      </c>
      <c r="G21" s="42">
        <v>406.2</v>
      </c>
      <c r="H21" s="42">
        <v>406.2</v>
      </c>
      <c r="I21" s="1"/>
      <c r="J21" s="1"/>
      <c r="K21" s="1"/>
      <c r="L21" s="1"/>
      <c r="M21" s="1"/>
      <c r="N21" s="1"/>
      <c r="O21" s="1"/>
    </row>
    <row r="22" spans="1:15" ht="26.25" customHeight="1">
      <c r="A22" s="33" t="s">
        <v>439</v>
      </c>
      <c r="B22" s="34" t="s">
        <v>54</v>
      </c>
      <c r="C22" s="34" t="s">
        <v>63</v>
      </c>
      <c r="D22" s="41" t="s">
        <v>169</v>
      </c>
      <c r="E22" s="36" t="s">
        <v>440</v>
      </c>
      <c r="F22" s="42">
        <v>2.5</v>
      </c>
      <c r="G22" s="42">
        <v>0</v>
      </c>
      <c r="H22" s="42">
        <v>0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33" t="s">
        <v>106</v>
      </c>
      <c r="B23" s="34" t="s">
        <v>54</v>
      </c>
      <c r="C23" s="34" t="s">
        <v>63</v>
      </c>
      <c r="D23" s="41" t="s">
        <v>169</v>
      </c>
      <c r="E23" s="36" t="s">
        <v>136</v>
      </c>
      <c r="F23" s="42">
        <v>120.8</v>
      </c>
      <c r="G23" s="42">
        <v>120.3</v>
      </c>
      <c r="H23" s="42">
        <v>120.3</v>
      </c>
      <c r="I23" s="1"/>
      <c r="J23" s="1"/>
      <c r="K23" s="1"/>
      <c r="L23" s="1"/>
      <c r="M23" s="1"/>
      <c r="N23" s="1"/>
      <c r="O23" s="1"/>
    </row>
    <row r="24" spans="1:15" ht="39" customHeight="1">
      <c r="A24" s="33" t="s">
        <v>283</v>
      </c>
      <c r="B24" s="34" t="s">
        <v>54</v>
      </c>
      <c r="C24" s="34" t="s">
        <v>63</v>
      </c>
      <c r="D24" s="34" t="s">
        <v>9</v>
      </c>
      <c r="E24" s="36"/>
      <c r="F24" s="42">
        <f>F25+F26</f>
        <v>108.8</v>
      </c>
      <c r="G24" s="42">
        <f>G25+G26</f>
        <v>108.8</v>
      </c>
      <c r="H24" s="42">
        <f>H25+H26</f>
        <v>108.8</v>
      </c>
      <c r="I24" s="1"/>
      <c r="J24" s="1"/>
      <c r="K24" s="1"/>
      <c r="L24" s="1"/>
      <c r="M24" s="1"/>
      <c r="N24" s="1"/>
      <c r="O24" s="1"/>
    </row>
    <row r="25" spans="1:15" ht="26.25" customHeight="1">
      <c r="A25" s="33" t="s">
        <v>96</v>
      </c>
      <c r="B25" s="34" t="s">
        <v>54</v>
      </c>
      <c r="C25" s="34" t="s">
        <v>63</v>
      </c>
      <c r="D25" s="34" t="s">
        <v>9</v>
      </c>
      <c r="E25" s="36" t="s">
        <v>97</v>
      </c>
      <c r="F25" s="42">
        <v>106.1</v>
      </c>
      <c r="G25" s="42">
        <v>106.1</v>
      </c>
      <c r="H25" s="42">
        <v>106.1</v>
      </c>
      <c r="I25" s="1"/>
      <c r="J25" s="1"/>
      <c r="K25" s="1"/>
      <c r="L25" s="1"/>
      <c r="M25" s="1"/>
      <c r="N25" s="1"/>
      <c r="O25" s="1"/>
    </row>
    <row r="26" spans="1:15" ht="26.25" customHeight="1">
      <c r="A26" s="33" t="s">
        <v>99</v>
      </c>
      <c r="B26" s="34" t="s">
        <v>54</v>
      </c>
      <c r="C26" s="34" t="s">
        <v>63</v>
      </c>
      <c r="D26" s="34" t="s">
        <v>9</v>
      </c>
      <c r="E26" s="36" t="s">
        <v>100</v>
      </c>
      <c r="F26" s="42">
        <v>2.7</v>
      </c>
      <c r="G26" s="42">
        <v>2.7</v>
      </c>
      <c r="H26" s="42">
        <v>2.7</v>
      </c>
      <c r="I26" s="1"/>
      <c r="J26" s="1"/>
      <c r="K26" s="1"/>
      <c r="L26" s="1"/>
      <c r="M26" s="1"/>
      <c r="N26" s="1"/>
      <c r="O26" s="1"/>
    </row>
    <row r="27" spans="1:15" ht="34.5" customHeight="1">
      <c r="A27" s="31" t="s">
        <v>102</v>
      </c>
      <c r="B27" s="34" t="s">
        <v>54</v>
      </c>
      <c r="C27" s="34" t="s">
        <v>63</v>
      </c>
      <c r="D27" s="41" t="s">
        <v>170</v>
      </c>
      <c r="E27" s="36"/>
      <c r="F27" s="42">
        <f>F28+F29</f>
        <v>1780.9</v>
      </c>
      <c r="G27" s="42">
        <f>G28</f>
        <v>1818.5</v>
      </c>
      <c r="H27" s="42">
        <f>H28</f>
        <v>1818.5</v>
      </c>
      <c r="I27" s="1"/>
      <c r="J27" s="1"/>
      <c r="K27" s="1"/>
      <c r="L27" s="1"/>
      <c r="M27" s="1"/>
      <c r="N27" s="1"/>
      <c r="O27" s="1"/>
    </row>
    <row r="28" spans="1:15" ht="19.5" customHeight="1">
      <c r="A28" s="33" t="s">
        <v>96</v>
      </c>
      <c r="B28" s="34" t="s">
        <v>54</v>
      </c>
      <c r="C28" s="34" t="s">
        <v>63</v>
      </c>
      <c r="D28" s="41" t="s">
        <v>170</v>
      </c>
      <c r="E28" s="36" t="s">
        <v>97</v>
      </c>
      <c r="F28" s="42">
        <v>1778.4</v>
      </c>
      <c r="G28" s="42">
        <v>1818.5</v>
      </c>
      <c r="H28" s="42">
        <v>1818.5</v>
      </c>
      <c r="I28" s="1"/>
      <c r="J28" s="1"/>
      <c r="K28" s="1"/>
      <c r="L28" s="1"/>
      <c r="M28" s="1"/>
      <c r="N28" s="1"/>
      <c r="O28" s="1"/>
    </row>
    <row r="29" spans="1:15" ht="27.75" customHeight="1">
      <c r="A29" s="33" t="s">
        <v>99</v>
      </c>
      <c r="B29" s="34" t="s">
        <v>54</v>
      </c>
      <c r="C29" s="34" t="s">
        <v>63</v>
      </c>
      <c r="D29" s="41" t="s">
        <v>170</v>
      </c>
      <c r="E29" s="36" t="s">
        <v>100</v>
      </c>
      <c r="F29" s="42">
        <v>2.5</v>
      </c>
      <c r="G29" s="42">
        <v>0</v>
      </c>
      <c r="H29" s="42">
        <v>0</v>
      </c>
      <c r="I29" s="1"/>
      <c r="J29" s="1"/>
      <c r="K29" s="1"/>
      <c r="L29" s="1"/>
      <c r="M29" s="1"/>
      <c r="N29" s="1"/>
      <c r="O29" s="1"/>
    </row>
    <row r="30" spans="1:15" ht="23.25" customHeight="1">
      <c r="A30" s="68" t="s">
        <v>274</v>
      </c>
      <c r="B30" s="38" t="s">
        <v>54</v>
      </c>
      <c r="C30" s="38" t="s">
        <v>57</v>
      </c>
      <c r="D30" s="69"/>
      <c r="E30" s="39"/>
      <c r="F30" s="40">
        <f>F32</f>
        <v>38.1</v>
      </c>
      <c r="G30" s="40">
        <f>G32</f>
        <v>38</v>
      </c>
      <c r="H30" s="40">
        <f>H32</f>
        <v>38.2</v>
      </c>
      <c r="I30" s="1"/>
      <c r="J30" s="1"/>
      <c r="K30" s="1"/>
      <c r="L30" s="1"/>
      <c r="M30" s="1"/>
      <c r="N30" s="1"/>
      <c r="O30" s="1"/>
    </row>
    <row r="31" spans="1:15" ht="27.75" customHeight="1">
      <c r="A31" s="47" t="s">
        <v>310</v>
      </c>
      <c r="B31" s="34" t="s">
        <v>54</v>
      </c>
      <c r="C31" s="34" t="s">
        <v>57</v>
      </c>
      <c r="D31" s="41" t="s">
        <v>165</v>
      </c>
      <c r="E31" s="36"/>
      <c r="F31" s="42">
        <f>F32</f>
        <v>38.1</v>
      </c>
      <c r="G31" s="42">
        <f>G32</f>
        <v>38</v>
      </c>
      <c r="H31" s="42">
        <f>H32</f>
        <v>38.2</v>
      </c>
      <c r="I31" s="1"/>
      <c r="J31" s="1"/>
      <c r="K31" s="1"/>
      <c r="L31" s="1"/>
      <c r="M31" s="1"/>
      <c r="N31" s="1"/>
      <c r="O31" s="1"/>
    </row>
    <row r="32" spans="1:15" ht="27.75" customHeight="1">
      <c r="A32" s="47" t="s">
        <v>103</v>
      </c>
      <c r="B32" s="34" t="s">
        <v>54</v>
      </c>
      <c r="C32" s="34" t="s">
        <v>57</v>
      </c>
      <c r="D32" s="41" t="s">
        <v>166</v>
      </c>
      <c r="E32" s="36"/>
      <c r="F32" s="42">
        <f>F35</f>
        <v>38.1</v>
      </c>
      <c r="G32" s="42">
        <f>G35</f>
        <v>38</v>
      </c>
      <c r="H32" s="42">
        <f>H35</f>
        <v>38.2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47" t="s">
        <v>167</v>
      </c>
      <c r="B33" s="34" t="s">
        <v>54</v>
      </c>
      <c r="C33" s="34" t="s">
        <v>57</v>
      </c>
      <c r="D33" s="41" t="s">
        <v>168</v>
      </c>
      <c r="E33" s="36"/>
      <c r="F33" s="42">
        <f>F35</f>
        <v>38.1</v>
      </c>
      <c r="G33" s="42">
        <f>G35</f>
        <v>38</v>
      </c>
      <c r="H33" s="42">
        <f>H35</f>
        <v>38.2</v>
      </c>
      <c r="I33" s="1"/>
      <c r="J33" s="1"/>
      <c r="K33" s="1"/>
      <c r="L33" s="1"/>
      <c r="M33" s="1"/>
      <c r="N33" s="1"/>
      <c r="O33" s="1"/>
    </row>
    <row r="34" spans="1:15" ht="34.5" customHeight="1">
      <c r="A34" s="70" t="s">
        <v>278</v>
      </c>
      <c r="B34" s="34" t="s">
        <v>54</v>
      </c>
      <c r="C34" s="34" t="s">
        <v>57</v>
      </c>
      <c r="D34" s="41" t="s">
        <v>277</v>
      </c>
      <c r="E34" s="36"/>
      <c r="F34" s="42">
        <f>F35</f>
        <v>38.1</v>
      </c>
      <c r="G34" s="42">
        <f>G35</f>
        <v>38</v>
      </c>
      <c r="H34" s="42">
        <f>H35</f>
        <v>38.2</v>
      </c>
      <c r="I34" s="1"/>
      <c r="J34" s="1"/>
      <c r="K34" s="1"/>
      <c r="L34" s="1"/>
      <c r="M34" s="1"/>
      <c r="N34" s="1"/>
      <c r="O34" s="1"/>
    </row>
    <row r="35" spans="1:15" ht="27.75" customHeight="1">
      <c r="A35" s="33" t="s">
        <v>99</v>
      </c>
      <c r="B35" s="34" t="s">
        <v>54</v>
      </c>
      <c r="C35" s="34" t="s">
        <v>57</v>
      </c>
      <c r="D35" s="41" t="s">
        <v>277</v>
      </c>
      <c r="E35" s="36" t="s">
        <v>100</v>
      </c>
      <c r="F35" s="42">
        <v>38.1</v>
      </c>
      <c r="G35" s="42">
        <v>38</v>
      </c>
      <c r="H35" s="42">
        <v>38.2</v>
      </c>
      <c r="I35" s="1"/>
      <c r="J35" s="1"/>
      <c r="K35" s="1"/>
      <c r="L35" s="1"/>
      <c r="M35" s="1"/>
      <c r="N35" s="1"/>
      <c r="O35" s="1"/>
    </row>
    <row r="36" spans="1:15" ht="31.5" customHeight="1">
      <c r="A36" s="71" t="s">
        <v>270</v>
      </c>
      <c r="B36" s="38" t="s">
        <v>54</v>
      </c>
      <c r="C36" s="52" t="s">
        <v>62</v>
      </c>
      <c r="D36" s="52"/>
      <c r="E36" s="52"/>
      <c r="F36" s="72">
        <f>F37+F49+F52</f>
        <v>5993.5</v>
      </c>
      <c r="G36" s="72">
        <f>G37+G49+G52</f>
        <v>5990.5</v>
      </c>
      <c r="H36" s="72">
        <f>H37+H49+H52</f>
        <v>5990.5</v>
      </c>
      <c r="I36" s="1"/>
      <c r="J36" s="1"/>
      <c r="K36" s="1"/>
      <c r="L36" s="1"/>
      <c r="M36" s="1"/>
      <c r="N36" s="1"/>
      <c r="O36" s="1"/>
    </row>
    <row r="37" spans="1:15" ht="30.75" customHeight="1">
      <c r="A37" s="33" t="s">
        <v>311</v>
      </c>
      <c r="B37" s="34" t="s">
        <v>54</v>
      </c>
      <c r="C37" s="34" t="s">
        <v>62</v>
      </c>
      <c r="D37" s="34" t="s">
        <v>172</v>
      </c>
      <c r="E37" s="36"/>
      <c r="F37" s="42">
        <f>F38+F45</f>
        <v>4773.2</v>
      </c>
      <c r="G37" s="42">
        <f>G38+G45</f>
        <v>4773.2</v>
      </c>
      <c r="H37" s="42">
        <f>H38+H45</f>
        <v>4773.2</v>
      </c>
      <c r="I37" s="1"/>
      <c r="J37" s="1"/>
      <c r="K37" s="1"/>
      <c r="L37" s="1"/>
      <c r="M37" s="1"/>
      <c r="N37" s="1"/>
      <c r="O37" s="1"/>
    </row>
    <row r="38" spans="1:15" ht="30.75" customHeight="1">
      <c r="A38" s="33" t="s">
        <v>145</v>
      </c>
      <c r="B38" s="34" t="s">
        <v>54</v>
      </c>
      <c r="C38" s="34" t="s">
        <v>62</v>
      </c>
      <c r="D38" s="34" t="s">
        <v>173</v>
      </c>
      <c r="E38" s="36"/>
      <c r="F38" s="42">
        <f>F39</f>
        <v>4644.599999999999</v>
      </c>
      <c r="G38" s="42">
        <f>G39</f>
        <v>4644.599999999999</v>
      </c>
      <c r="H38" s="42">
        <f>H39</f>
        <v>4644.599999999999</v>
      </c>
      <c r="I38" s="1"/>
      <c r="J38" s="1"/>
      <c r="K38" s="1"/>
      <c r="L38" s="1"/>
      <c r="M38" s="1"/>
      <c r="N38" s="1"/>
      <c r="O38" s="1"/>
    </row>
    <row r="39" spans="1:15" ht="21" customHeight="1">
      <c r="A39" s="33" t="s">
        <v>174</v>
      </c>
      <c r="B39" s="34" t="s">
        <v>54</v>
      </c>
      <c r="C39" s="34" t="s">
        <v>62</v>
      </c>
      <c r="D39" s="34" t="s">
        <v>175</v>
      </c>
      <c r="E39" s="36"/>
      <c r="F39" s="42">
        <f>F40+F43</f>
        <v>4644.599999999999</v>
      </c>
      <c r="G39" s="42">
        <f>G40+G43</f>
        <v>4644.599999999999</v>
      </c>
      <c r="H39" s="42">
        <f>H40+H43</f>
        <v>4644.599999999999</v>
      </c>
      <c r="I39" s="1"/>
      <c r="J39" s="1"/>
      <c r="K39" s="1"/>
      <c r="L39" s="1"/>
      <c r="M39" s="1"/>
      <c r="N39" s="1"/>
      <c r="O39" s="1"/>
    </row>
    <row r="40" spans="1:15" ht="21" customHeight="1">
      <c r="A40" s="67" t="s">
        <v>98</v>
      </c>
      <c r="B40" s="34" t="s">
        <v>54</v>
      </c>
      <c r="C40" s="34" t="s">
        <v>62</v>
      </c>
      <c r="D40" s="34" t="s">
        <v>176</v>
      </c>
      <c r="E40" s="36"/>
      <c r="F40" s="42">
        <f>F41+F42</f>
        <v>4634.4</v>
      </c>
      <c r="G40" s="42">
        <f>G41+G42</f>
        <v>4634.4</v>
      </c>
      <c r="H40" s="42">
        <f>H41+H42</f>
        <v>4634.4</v>
      </c>
      <c r="I40" s="1"/>
      <c r="J40" s="1"/>
      <c r="K40" s="1"/>
      <c r="L40" s="1"/>
      <c r="M40" s="1"/>
      <c r="N40" s="1"/>
      <c r="O40" s="1"/>
    </row>
    <row r="41" spans="1:15" ht="18" customHeight="1">
      <c r="A41" s="33" t="s">
        <v>96</v>
      </c>
      <c r="B41" s="34" t="s">
        <v>54</v>
      </c>
      <c r="C41" s="34" t="s">
        <v>62</v>
      </c>
      <c r="D41" s="34" t="s">
        <v>176</v>
      </c>
      <c r="E41" s="36" t="s">
        <v>97</v>
      </c>
      <c r="F41" s="42">
        <v>4517.7</v>
      </c>
      <c r="G41" s="42">
        <v>4517.7</v>
      </c>
      <c r="H41" s="42">
        <v>4517.7</v>
      </c>
      <c r="I41" s="1"/>
      <c r="J41" s="1"/>
      <c r="K41" s="1"/>
      <c r="L41" s="1"/>
      <c r="M41" s="1"/>
      <c r="N41" s="1"/>
      <c r="O41" s="1"/>
    </row>
    <row r="42" spans="1:15" ht="29.25" customHeight="1">
      <c r="A42" s="33" t="s">
        <v>99</v>
      </c>
      <c r="B42" s="34" t="s">
        <v>54</v>
      </c>
      <c r="C42" s="34" t="s">
        <v>62</v>
      </c>
      <c r="D42" s="34" t="s">
        <v>176</v>
      </c>
      <c r="E42" s="36" t="s">
        <v>100</v>
      </c>
      <c r="F42" s="42">
        <v>116.7</v>
      </c>
      <c r="G42" s="42">
        <v>116.7</v>
      </c>
      <c r="H42" s="42">
        <v>116.7</v>
      </c>
      <c r="I42" s="1"/>
      <c r="J42" s="1"/>
      <c r="K42" s="1"/>
      <c r="L42" s="1"/>
      <c r="M42" s="1"/>
      <c r="N42" s="1"/>
      <c r="O42" s="1"/>
    </row>
    <row r="43" spans="1:15" ht="30" customHeight="1">
      <c r="A43" s="73" t="s">
        <v>148</v>
      </c>
      <c r="B43" s="34" t="s">
        <v>54</v>
      </c>
      <c r="C43" s="34" t="s">
        <v>62</v>
      </c>
      <c r="D43" s="34" t="s">
        <v>177</v>
      </c>
      <c r="E43" s="36"/>
      <c r="F43" s="42">
        <f>F44</f>
        <v>10.2</v>
      </c>
      <c r="G43" s="42">
        <f>G44</f>
        <v>10.2</v>
      </c>
      <c r="H43" s="42">
        <f>H44</f>
        <v>10.2</v>
      </c>
      <c r="I43" s="1"/>
      <c r="J43" s="1"/>
      <c r="K43" s="1"/>
      <c r="L43" s="1"/>
      <c r="M43" s="1"/>
      <c r="N43" s="1"/>
      <c r="O43" s="1"/>
    </row>
    <row r="44" spans="1:15" ht="21" customHeight="1">
      <c r="A44" s="33" t="s">
        <v>96</v>
      </c>
      <c r="B44" s="34" t="s">
        <v>54</v>
      </c>
      <c r="C44" s="34" t="s">
        <v>62</v>
      </c>
      <c r="D44" s="34" t="s">
        <v>177</v>
      </c>
      <c r="E44" s="36" t="s">
        <v>97</v>
      </c>
      <c r="F44" s="42">
        <v>10.2</v>
      </c>
      <c r="G44" s="42">
        <v>10.2</v>
      </c>
      <c r="H44" s="42">
        <v>10.2</v>
      </c>
      <c r="I44" s="1"/>
      <c r="J44" s="1"/>
      <c r="K44" s="1"/>
      <c r="L44" s="1"/>
      <c r="M44" s="1"/>
      <c r="N44" s="1"/>
      <c r="O44" s="1"/>
    </row>
    <row r="45" spans="1:15" ht="30" customHeight="1">
      <c r="A45" s="74" t="s">
        <v>36</v>
      </c>
      <c r="B45" s="34" t="s">
        <v>54</v>
      </c>
      <c r="C45" s="34" t="s">
        <v>62</v>
      </c>
      <c r="D45" s="34" t="s">
        <v>179</v>
      </c>
      <c r="E45" s="39"/>
      <c r="F45" s="42">
        <f aca="true" t="shared" si="2" ref="F45:H47">F46</f>
        <v>128.6</v>
      </c>
      <c r="G45" s="42">
        <f t="shared" si="2"/>
        <v>128.6</v>
      </c>
      <c r="H45" s="42">
        <f t="shared" si="2"/>
        <v>128.6</v>
      </c>
      <c r="I45" s="1"/>
      <c r="J45" s="1"/>
      <c r="K45" s="1"/>
      <c r="L45" s="1"/>
      <c r="M45" s="1"/>
      <c r="N45" s="1"/>
      <c r="O45" s="1"/>
    </row>
    <row r="46" spans="1:15" ht="19.5" customHeight="1">
      <c r="A46" s="74" t="s">
        <v>178</v>
      </c>
      <c r="B46" s="34" t="s">
        <v>54</v>
      </c>
      <c r="C46" s="34" t="s">
        <v>62</v>
      </c>
      <c r="D46" s="34" t="s">
        <v>180</v>
      </c>
      <c r="E46" s="39"/>
      <c r="F46" s="42">
        <f t="shared" si="2"/>
        <v>128.6</v>
      </c>
      <c r="G46" s="42">
        <f t="shared" si="2"/>
        <v>128.6</v>
      </c>
      <c r="H46" s="42">
        <f t="shared" si="2"/>
        <v>128.6</v>
      </c>
      <c r="I46" s="1"/>
      <c r="J46" s="1"/>
      <c r="K46" s="1"/>
      <c r="L46" s="1"/>
      <c r="M46" s="1"/>
      <c r="N46" s="1"/>
      <c r="O46" s="1"/>
    </row>
    <row r="47" spans="1:15" ht="45" customHeight="1">
      <c r="A47" s="74" t="s">
        <v>312</v>
      </c>
      <c r="B47" s="34" t="s">
        <v>54</v>
      </c>
      <c r="C47" s="34" t="s">
        <v>62</v>
      </c>
      <c r="D47" s="41" t="s">
        <v>181</v>
      </c>
      <c r="E47" s="39"/>
      <c r="F47" s="42">
        <f t="shared" si="2"/>
        <v>128.6</v>
      </c>
      <c r="G47" s="42">
        <f t="shared" si="2"/>
        <v>128.6</v>
      </c>
      <c r="H47" s="42">
        <f t="shared" si="2"/>
        <v>128.6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31" t="s">
        <v>99</v>
      </c>
      <c r="B48" s="34" t="s">
        <v>54</v>
      </c>
      <c r="C48" s="34" t="s">
        <v>62</v>
      </c>
      <c r="D48" s="41" t="s">
        <v>181</v>
      </c>
      <c r="E48" s="36" t="s">
        <v>100</v>
      </c>
      <c r="F48" s="42">
        <v>128.6</v>
      </c>
      <c r="G48" s="42">
        <v>128.6</v>
      </c>
      <c r="H48" s="42">
        <v>128.6</v>
      </c>
      <c r="I48" s="1"/>
      <c r="J48" s="1"/>
      <c r="K48" s="1"/>
      <c r="L48" s="1"/>
      <c r="M48" s="1"/>
      <c r="N48" s="1"/>
      <c r="O48" s="1"/>
    </row>
    <row r="49" spans="1:15" ht="21" customHeight="1">
      <c r="A49" s="31" t="s">
        <v>146</v>
      </c>
      <c r="B49" s="34" t="s">
        <v>54</v>
      </c>
      <c r="C49" s="34" t="s">
        <v>62</v>
      </c>
      <c r="D49" s="48" t="s">
        <v>182</v>
      </c>
      <c r="E49" s="52"/>
      <c r="F49" s="60">
        <f>F50+F51</f>
        <v>719.2</v>
      </c>
      <c r="G49" s="60">
        <f>G50+G51</f>
        <v>719.2</v>
      </c>
      <c r="H49" s="60">
        <f>H50+H51</f>
        <v>719.2</v>
      </c>
      <c r="I49" s="1"/>
      <c r="J49" s="1"/>
      <c r="K49" s="1"/>
      <c r="L49" s="1"/>
      <c r="M49" s="1"/>
      <c r="N49" s="1"/>
      <c r="O49" s="1"/>
    </row>
    <row r="50" spans="1:15" ht="22.5" customHeight="1">
      <c r="A50" s="33" t="s">
        <v>96</v>
      </c>
      <c r="B50" s="34" t="s">
        <v>54</v>
      </c>
      <c r="C50" s="34" t="s">
        <v>62</v>
      </c>
      <c r="D50" s="48" t="s">
        <v>182</v>
      </c>
      <c r="E50" s="36" t="s">
        <v>97</v>
      </c>
      <c r="F50" s="42">
        <v>688.7</v>
      </c>
      <c r="G50" s="42">
        <v>688.7</v>
      </c>
      <c r="H50" s="42">
        <v>688.7</v>
      </c>
      <c r="I50" s="1"/>
      <c r="J50" s="1"/>
      <c r="K50" s="1"/>
      <c r="L50" s="1"/>
      <c r="M50" s="1"/>
      <c r="N50" s="1"/>
      <c r="O50" s="1"/>
    </row>
    <row r="51" spans="1:15" ht="25.5" customHeight="1">
      <c r="A51" s="31" t="s">
        <v>99</v>
      </c>
      <c r="B51" s="34" t="s">
        <v>54</v>
      </c>
      <c r="C51" s="34" t="s">
        <v>62</v>
      </c>
      <c r="D51" s="48" t="s">
        <v>182</v>
      </c>
      <c r="E51" s="36" t="s">
        <v>100</v>
      </c>
      <c r="F51" s="42">
        <v>30.5</v>
      </c>
      <c r="G51" s="42">
        <v>30.5</v>
      </c>
      <c r="H51" s="42">
        <v>30.5</v>
      </c>
      <c r="I51" s="1"/>
      <c r="J51" s="1"/>
      <c r="K51" s="1"/>
      <c r="L51" s="1"/>
      <c r="M51" s="1"/>
      <c r="N51" s="1"/>
      <c r="O51" s="1"/>
    </row>
    <row r="52" spans="1:15" ht="33" customHeight="1">
      <c r="A52" s="31" t="s">
        <v>109</v>
      </c>
      <c r="B52" s="34" t="s">
        <v>54</v>
      </c>
      <c r="C52" s="34" t="s">
        <v>62</v>
      </c>
      <c r="D52" s="48" t="s">
        <v>183</v>
      </c>
      <c r="E52" s="36"/>
      <c r="F52" s="42">
        <f>F53+F54</f>
        <v>501.1</v>
      </c>
      <c r="G52" s="42">
        <f>G53+G54</f>
        <v>498.1</v>
      </c>
      <c r="H52" s="42">
        <f>H53+H54</f>
        <v>498.1</v>
      </c>
      <c r="I52" s="1"/>
      <c r="J52" s="1"/>
      <c r="K52" s="1"/>
      <c r="L52" s="1"/>
      <c r="M52" s="1"/>
      <c r="N52" s="1"/>
      <c r="O52" s="1"/>
    </row>
    <row r="53" spans="1:15" ht="21.75" customHeight="1">
      <c r="A53" s="33" t="s">
        <v>96</v>
      </c>
      <c r="B53" s="34" t="s">
        <v>54</v>
      </c>
      <c r="C53" s="34" t="s">
        <v>62</v>
      </c>
      <c r="D53" s="48" t="s">
        <v>183</v>
      </c>
      <c r="E53" s="36" t="s">
        <v>97</v>
      </c>
      <c r="F53" s="42">
        <v>487</v>
      </c>
      <c r="G53" s="42">
        <v>487</v>
      </c>
      <c r="H53" s="42">
        <v>487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31" t="s">
        <v>99</v>
      </c>
      <c r="B54" s="34" t="s">
        <v>54</v>
      </c>
      <c r="C54" s="34" t="s">
        <v>62</v>
      </c>
      <c r="D54" s="48" t="s">
        <v>183</v>
      </c>
      <c r="E54" s="36" t="s">
        <v>100</v>
      </c>
      <c r="F54" s="42">
        <v>14.1</v>
      </c>
      <c r="G54" s="42">
        <v>11.1</v>
      </c>
      <c r="H54" s="42">
        <v>11.1</v>
      </c>
      <c r="I54" s="1"/>
      <c r="J54" s="1"/>
      <c r="K54" s="1"/>
      <c r="L54" s="1"/>
      <c r="M54" s="1"/>
      <c r="N54" s="1"/>
      <c r="O54" s="1"/>
    </row>
    <row r="55" spans="1:15" ht="15.75" customHeight="1">
      <c r="A55" s="68" t="s">
        <v>155</v>
      </c>
      <c r="B55" s="38" t="s">
        <v>54</v>
      </c>
      <c r="C55" s="38" t="s">
        <v>77</v>
      </c>
      <c r="D55" s="69"/>
      <c r="E55" s="39"/>
      <c r="F55" s="75">
        <f aca="true" t="shared" si="3" ref="F55:H56">F56</f>
        <v>2131.1</v>
      </c>
      <c r="G55" s="75">
        <f t="shared" si="3"/>
        <v>0</v>
      </c>
      <c r="H55" s="75">
        <f t="shared" si="3"/>
        <v>0</v>
      </c>
      <c r="I55" s="1"/>
      <c r="J55" s="1"/>
      <c r="K55" s="1"/>
      <c r="L55" s="1"/>
      <c r="M55" s="1"/>
      <c r="N55" s="1"/>
      <c r="O55" s="1"/>
    </row>
    <row r="56" spans="1:15" ht="15" customHeight="1">
      <c r="A56" s="33" t="s">
        <v>137</v>
      </c>
      <c r="B56" s="34" t="s">
        <v>54</v>
      </c>
      <c r="C56" s="34" t="s">
        <v>77</v>
      </c>
      <c r="D56" s="41" t="s">
        <v>171</v>
      </c>
      <c r="E56" s="39"/>
      <c r="F56" s="60">
        <f>F57</f>
        <v>2131.1</v>
      </c>
      <c r="G56" s="60">
        <f t="shared" si="3"/>
        <v>0</v>
      </c>
      <c r="H56" s="60">
        <f t="shared" si="3"/>
        <v>0</v>
      </c>
      <c r="I56" s="1"/>
      <c r="J56" s="1"/>
      <c r="K56" s="1"/>
      <c r="L56" s="1"/>
      <c r="M56" s="1"/>
      <c r="N56" s="1"/>
      <c r="O56" s="1"/>
    </row>
    <row r="57" spans="1:15" ht="15.75" customHeight="1">
      <c r="A57" s="33" t="s">
        <v>142</v>
      </c>
      <c r="B57" s="34" t="s">
        <v>54</v>
      </c>
      <c r="C57" s="34" t="s">
        <v>77</v>
      </c>
      <c r="D57" s="41" t="s">
        <v>184</v>
      </c>
      <c r="E57" s="36" t="s">
        <v>143</v>
      </c>
      <c r="F57" s="60">
        <v>2131.1</v>
      </c>
      <c r="G57" s="60">
        <v>0</v>
      </c>
      <c r="H57" s="60">
        <v>0</v>
      </c>
      <c r="I57" s="1"/>
      <c r="J57" s="1"/>
      <c r="K57" s="1"/>
      <c r="L57" s="1"/>
      <c r="M57" s="1"/>
      <c r="N57" s="1"/>
      <c r="O57" s="1"/>
    </row>
    <row r="58" spans="1:15" ht="15" customHeight="1">
      <c r="A58" s="76" t="s">
        <v>81</v>
      </c>
      <c r="B58" s="38" t="s">
        <v>54</v>
      </c>
      <c r="C58" s="38" t="s">
        <v>78</v>
      </c>
      <c r="D58" s="41"/>
      <c r="E58" s="36"/>
      <c r="F58" s="40">
        <f>F59+F74+F79</f>
        <v>14349.5</v>
      </c>
      <c r="G58" s="40">
        <f>G59+G74+G79</f>
        <v>13798.5</v>
      </c>
      <c r="H58" s="40">
        <f>H59+H74+H79</f>
        <v>16818</v>
      </c>
      <c r="I58" s="1"/>
      <c r="J58" s="1"/>
      <c r="K58" s="1"/>
      <c r="L58" s="1"/>
      <c r="M58" s="1"/>
      <c r="N58" s="1"/>
      <c r="O58" s="1"/>
    </row>
    <row r="59" spans="1:15" ht="33.75" customHeight="1">
      <c r="A59" s="47" t="s">
        <v>310</v>
      </c>
      <c r="B59" s="34" t="s">
        <v>54</v>
      </c>
      <c r="C59" s="34" t="s">
        <v>78</v>
      </c>
      <c r="D59" s="41" t="s">
        <v>165</v>
      </c>
      <c r="E59" s="36"/>
      <c r="F59" s="42">
        <f aca="true" t="shared" si="4" ref="F59:H60">F60</f>
        <v>7695.199999999999</v>
      </c>
      <c r="G59" s="42">
        <f t="shared" si="4"/>
        <v>4949.700000000001</v>
      </c>
      <c r="H59" s="42">
        <f t="shared" si="4"/>
        <v>5161.3</v>
      </c>
      <c r="I59" s="1"/>
      <c r="J59" s="1"/>
      <c r="K59" s="1"/>
      <c r="L59" s="1"/>
      <c r="M59" s="1"/>
      <c r="N59" s="1"/>
      <c r="O59" s="1"/>
    </row>
    <row r="60" spans="1:15" ht="29.25" customHeight="1">
      <c r="A60" s="47" t="s">
        <v>103</v>
      </c>
      <c r="B60" s="34" t="s">
        <v>54</v>
      </c>
      <c r="C60" s="34" t="s">
        <v>78</v>
      </c>
      <c r="D60" s="35" t="s">
        <v>166</v>
      </c>
      <c r="E60" s="36"/>
      <c r="F60" s="42">
        <f t="shared" si="4"/>
        <v>7695.199999999999</v>
      </c>
      <c r="G60" s="42">
        <f t="shared" si="4"/>
        <v>4949.700000000001</v>
      </c>
      <c r="H60" s="42">
        <f t="shared" si="4"/>
        <v>5161.3</v>
      </c>
      <c r="I60" s="1"/>
      <c r="J60" s="1"/>
      <c r="K60" s="1"/>
      <c r="L60" s="1"/>
      <c r="M60" s="1"/>
      <c r="N60" s="1"/>
      <c r="O60" s="1"/>
    </row>
    <row r="61" spans="1:15" ht="18.75" customHeight="1">
      <c r="A61" s="47" t="s">
        <v>167</v>
      </c>
      <c r="B61" s="34" t="s">
        <v>54</v>
      </c>
      <c r="C61" s="34" t="s">
        <v>78</v>
      </c>
      <c r="D61" s="35" t="s">
        <v>168</v>
      </c>
      <c r="E61" s="36"/>
      <c r="F61" s="42">
        <f>F62+F66+F68+F70+F72</f>
        <v>7695.199999999999</v>
      </c>
      <c r="G61" s="42">
        <f>G62+G66+G68+G70+G72</f>
        <v>4949.700000000001</v>
      </c>
      <c r="H61" s="42">
        <f>H62+H66+H68+H70+H72</f>
        <v>5161.3</v>
      </c>
      <c r="I61" s="1"/>
      <c r="J61" s="1"/>
      <c r="K61" s="1"/>
      <c r="L61" s="1"/>
      <c r="M61" s="1"/>
      <c r="N61" s="1"/>
      <c r="O61" s="1"/>
    </row>
    <row r="62" spans="1:15" ht="26.25" customHeight="1">
      <c r="A62" s="54" t="s">
        <v>104</v>
      </c>
      <c r="B62" s="34" t="s">
        <v>54</v>
      </c>
      <c r="C62" s="34" t="s">
        <v>78</v>
      </c>
      <c r="D62" s="35" t="s">
        <v>185</v>
      </c>
      <c r="E62" s="36"/>
      <c r="F62" s="42">
        <f>F63+F64+F65</f>
        <v>5594.299999999999</v>
      </c>
      <c r="G62" s="42">
        <f>G63+G64+G65</f>
        <v>2886.4</v>
      </c>
      <c r="H62" s="42">
        <f>H63+H64+H65</f>
        <v>3098</v>
      </c>
      <c r="I62" s="1"/>
      <c r="J62" s="1"/>
      <c r="K62" s="1"/>
      <c r="L62" s="1"/>
      <c r="M62" s="1"/>
      <c r="N62" s="1"/>
      <c r="O62" s="1"/>
    </row>
    <row r="63" spans="1:15" ht="15" customHeight="1">
      <c r="A63" s="32" t="s">
        <v>105</v>
      </c>
      <c r="B63" s="34" t="s">
        <v>54</v>
      </c>
      <c r="C63" s="34" t="s">
        <v>78</v>
      </c>
      <c r="D63" s="35" t="s">
        <v>185</v>
      </c>
      <c r="E63" s="35">
        <v>110</v>
      </c>
      <c r="F63" s="60">
        <v>3506.7</v>
      </c>
      <c r="G63" s="60">
        <v>1556</v>
      </c>
      <c r="H63" s="60">
        <v>1556</v>
      </c>
      <c r="I63" s="1"/>
      <c r="J63" s="1"/>
      <c r="K63" s="1"/>
      <c r="L63" s="1"/>
      <c r="M63" s="1"/>
      <c r="N63" s="1"/>
      <c r="O63" s="1"/>
    </row>
    <row r="64" spans="1:15" ht="30" customHeight="1">
      <c r="A64" s="31" t="s">
        <v>99</v>
      </c>
      <c r="B64" s="34" t="s">
        <v>54</v>
      </c>
      <c r="C64" s="35">
        <v>13</v>
      </c>
      <c r="D64" s="35" t="s">
        <v>185</v>
      </c>
      <c r="E64" s="35">
        <v>240</v>
      </c>
      <c r="F64" s="60">
        <v>2037.6</v>
      </c>
      <c r="G64" s="60">
        <v>1280.4</v>
      </c>
      <c r="H64" s="60">
        <v>1492</v>
      </c>
      <c r="I64" s="1"/>
      <c r="J64" s="1"/>
      <c r="K64" s="1"/>
      <c r="L64" s="1"/>
      <c r="M64" s="1"/>
      <c r="N64" s="1"/>
      <c r="O64" s="1"/>
    </row>
    <row r="65" spans="1:15" ht="14.25" customHeight="1">
      <c r="A65" s="32" t="s">
        <v>106</v>
      </c>
      <c r="B65" s="34" t="s">
        <v>54</v>
      </c>
      <c r="C65" s="35">
        <v>13</v>
      </c>
      <c r="D65" s="35" t="s">
        <v>185</v>
      </c>
      <c r="E65" s="35">
        <v>850</v>
      </c>
      <c r="F65" s="60">
        <v>50</v>
      </c>
      <c r="G65" s="60">
        <v>50</v>
      </c>
      <c r="H65" s="60">
        <v>50</v>
      </c>
      <c r="I65" s="1"/>
      <c r="J65" s="1"/>
      <c r="K65" s="1"/>
      <c r="L65" s="1"/>
      <c r="M65" s="1"/>
      <c r="N65" s="1"/>
      <c r="O65" s="1"/>
    </row>
    <row r="66" spans="1:15" ht="30" customHeight="1">
      <c r="A66" s="31" t="s">
        <v>156</v>
      </c>
      <c r="B66" s="34" t="s">
        <v>54</v>
      </c>
      <c r="C66" s="35">
        <v>13</v>
      </c>
      <c r="D66" s="35" t="s">
        <v>241</v>
      </c>
      <c r="E66" s="35"/>
      <c r="F66" s="60">
        <f>F67</f>
        <v>390.1</v>
      </c>
      <c r="G66" s="60">
        <f>G67</f>
        <v>1950.7</v>
      </c>
      <c r="H66" s="60">
        <f>H67</f>
        <v>1950.7</v>
      </c>
      <c r="I66" s="1"/>
      <c r="J66" s="1"/>
      <c r="K66" s="1"/>
      <c r="L66" s="1"/>
      <c r="M66" s="1"/>
      <c r="N66" s="1"/>
      <c r="O66" s="1"/>
    </row>
    <row r="67" spans="1:15" ht="30.75" customHeight="1">
      <c r="A67" s="31" t="s">
        <v>99</v>
      </c>
      <c r="B67" s="34" t="s">
        <v>54</v>
      </c>
      <c r="C67" s="35">
        <v>13</v>
      </c>
      <c r="D67" s="35" t="s">
        <v>241</v>
      </c>
      <c r="E67" s="35">
        <v>240</v>
      </c>
      <c r="F67" s="60">
        <v>390.1</v>
      </c>
      <c r="G67" s="60">
        <v>1950.7</v>
      </c>
      <c r="H67" s="60">
        <v>1950.7</v>
      </c>
      <c r="I67" s="1"/>
      <c r="J67" s="1"/>
      <c r="K67" s="1"/>
      <c r="L67" s="1"/>
      <c r="M67" s="1"/>
      <c r="N67" s="1"/>
      <c r="O67" s="1"/>
    </row>
    <row r="68" spans="1:15" ht="26.25" customHeight="1">
      <c r="A68" s="31" t="s">
        <v>102</v>
      </c>
      <c r="B68" s="34" t="s">
        <v>54</v>
      </c>
      <c r="C68" s="35">
        <v>13</v>
      </c>
      <c r="D68" s="35" t="s">
        <v>186</v>
      </c>
      <c r="E68" s="35"/>
      <c r="F68" s="60">
        <f>F69</f>
        <v>146.7</v>
      </c>
      <c r="G68" s="60">
        <f>G69</f>
        <v>109.1</v>
      </c>
      <c r="H68" s="60">
        <f>H69</f>
        <v>109.1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31" t="s">
        <v>99</v>
      </c>
      <c r="B69" s="34" t="s">
        <v>54</v>
      </c>
      <c r="C69" s="35">
        <v>13</v>
      </c>
      <c r="D69" s="35" t="s">
        <v>170</v>
      </c>
      <c r="E69" s="35">
        <v>240</v>
      </c>
      <c r="F69" s="60">
        <v>146.7</v>
      </c>
      <c r="G69" s="60">
        <v>109.1</v>
      </c>
      <c r="H69" s="60">
        <v>109.1</v>
      </c>
      <c r="I69" s="1"/>
      <c r="J69" s="1"/>
      <c r="K69" s="1"/>
      <c r="L69" s="1"/>
      <c r="M69" s="1"/>
      <c r="N69" s="1"/>
      <c r="O69" s="1"/>
    </row>
    <row r="70" spans="1:15" ht="36.75" customHeight="1">
      <c r="A70" s="31" t="s">
        <v>154</v>
      </c>
      <c r="B70" s="34" t="s">
        <v>54</v>
      </c>
      <c r="C70" s="35">
        <v>13</v>
      </c>
      <c r="D70" s="35" t="s">
        <v>187</v>
      </c>
      <c r="E70" s="35"/>
      <c r="F70" s="60">
        <f>F71</f>
        <v>3.5</v>
      </c>
      <c r="G70" s="60">
        <f>G71</f>
        <v>3.5</v>
      </c>
      <c r="H70" s="60">
        <v>3.5</v>
      </c>
      <c r="I70" s="1"/>
      <c r="J70" s="1"/>
      <c r="K70" s="1"/>
      <c r="L70" s="1"/>
      <c r="M70" s="1"/>
      <c r="N70" s="1"/>
      <c r="O70" s="1"/>
    </row>
    <row r="71" spans="1:15" ht="30.75" customHeight="1">
      <c r="A71" s="31" t="s">
        <v>99</v>
      </c>
      <c r="B71" s="34" t="s">
        <v>54</v>
      </c>
      <c r="C71" s="35">
        <v>13</v>
      </c>
      <c r="D71" s="35" t="s">
        <v>187</v>
      </c>
      <c r="E71" s="35">
        <v>240</v>
      </c>
      <c r="F71" s="60">
        <v>3.5</v>
      </c>
      <c r="G71" s="60">
        <v>3.5</v>
      </c>
      <c r="H71" s="60">
        <v>3.5</v>
      </c>
      <c r="I71" s="1"/>
      <c r="J71" s="1"/>
      <c r="K71" s="1"/>
      <c r="L71" s="1"/>
      <c r="M71" s="1"/>
      <c r="N71" s="1"/>
      <c r="O71" s="1"/>
    </row>
    <row r="72" spans="1:15" ht="31.5" customHeight="1">
      <c r="A72" s="62" t="s">
        <v>157</v>
      </c>
      <c r="B72" s="34" t="s">
        <v>54</v>
      </c>
      <c r="C72" s="35">
        <v>13</v>
      </c>
      <c r="D72" s="35" t="s">
        <v>188</v>
      </c>
      <c r="E72" s="36"/>
      <c r="F72" s="42">
        <f>F73</f>
        <v>1560.6</v>
      </c>
      <c r="G72" s="42">
        <f>G73</f>
        <v>0</v>
      </c>
      <c r="H72" s="42">
        <f>H73</f>
        <v>0</v>
      </c>
      <c r="I72" s="1"/>
      <c r="J72" s="1"/>
      <c r="K72" s="1"/>
      <c r="L72" s="1"/>
      <c r="M72" s="1"/>
      <c r="N72" s="1"/>
      <c r="O72" s="1"/>
    </row>
    <row r="73" spans="1:15" ht="24" customHeight="1">
      <c r="A73" s="31" t="s">
        <v>99</v>
      </c>
      <c r="B73" s="34" t="s">
        <v>54</v>
      </c>
      <c r="C73" s="35">
        <v>13</v>
      </c>
      <c r="D73" s="35" t="s">
        <v>189</v>
      </c>
      <c r="E73" s="35">
        <v>240</v>
      </c>
      <c r="F73" s="42">
        <v>1560.6</v>
      </c>
      <c r="G73" s="42">
        <v>0</v>
      </c>
      <c r="H73" s="42">
        <v>0</v>
      </c>
      <c r="I73" s="1"/>
      <c r="J73" s="1"/>
      <c r="K73" s="1"/>
      <c r="L73" s="1"/>
      <c r="M73" s="1"/>
      <c r="N73" s="1"/>
      <c r="O73" s="1"/>
    </row>
    <row r="74" spans="1:15" ht="27" customHeight="1">
      <c r="A74" s="33" t="s">
        <v>311</v>
      </c>
      <c r="B74" s="34" t="s">
        <v>54</v>
      </c>
      <c r="C74" s="35">
        <v>13</v>
      </c>
      <c r="D74" s="35" t="s">
        <v>172</v>
      </c>
      <c r="E74" s="35"/>
      <c r="F74" s="42">
        <f>F75</f>
        <v>302.3</v>
      </c>
      <c r="G74" s="42">
        <f aca="true" t="shared" si="5" ref="G74:H77">G75</f>
        <v>302.3</v>
      </c>
      <c r="H74" s="42">
        <f t="shared" si="5"/>
        <v>302.3</v>
      </c>
      <c r="I74" s="1"/>
      <c r="J74" s="1"/>
      <c r="K74" s="1"/>
      <c r="L74" s="1"/>
      <c r="M74" s="1"/>
      <c r="N74" s="1"/>
      <c r="O74" s="1"/>
    </row>
    <row r="75" spans="1:15" ht="27.75" customHeight="1">
      <c r="A75" s="64" t="s">
        <v>37</v>
      </c>
      <c r="B75" s="34" t="s">
        <v>54</v>
      </c>
      <c r="C75" s="35">
        <v>13</v>
      </c>
      <c r="D75" s="35" t="s">
        <v>191</v>
      </c>
      <c r="E75" s="35"/>
      <c r="F75" s="42">
        <f>F76</f>
        <v>302.3</v>
      </c>
      <c r="G75" s="42">
        <f t="shared" si="5"/>
        <v>302.3</v>
      </c>
      <c r="H75" s="42">
        <f t="shared" si="5"/>
        <v>302.3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64" t="s">
        <v>394</v>
      </c>
      <c r="B76" s="34" t="s">
        <v>54</v>
      </c>
      <c r="C76" s="35">
        <v>13</v>
      </c>
      <c r="D76" s="35" t="s">
        <v>190</v>
      </c>
      <c r="E76" s="35"/>
      <c r="F76" s="42">
        <f>F77</f>
        <v>302.3</v>
      </c>
      <c r="G76" s="42">
        <f t="shared" si="5"/>
        <v>302.3</v>
      </c>
      <c r="H76" s="42">
        <f t="shared" si="5"/>
        <v>302.3</v>
      </c>
      <c r="I76" s="1"/>
      <c r="J76" s="1"/>
      <c r="K76" s="1"/>
      <c r="L76" s="1"/>
      <c r="M76" s="1"/>
      <c r="N76" s="1"/>
      <c r="O76" s="1"/>
    </row>
    <row r="77" spans="1:15" ht="28.5" customHeight="1">
      <c r="A77" s="31" t="s">
        <v>102</v>
      </c>
      <c r="B77" s="34" t="s">
        <v>54</v>
      </c>
      <c r="C77" s="35">
        <v>13</v>
      </c>
      <c r="D77" s="35" t="s">
        <v>10</v>
      </c>
      <c r="E77" s="35"/>
      <c r="F77" s="42">
        <f>F78</f>
        <v>302.3</v>
      </c>
      <c r="G77" s="42">
        <f t="shared" si="5"/>
        <v>302.3</v>
      </c>
      <c r="H77" s="42">
        <f t="shared" si="5"/>
        <v>302.3</v>
      </c>
      <c r="I77" s="1"/>
      <c r="J77" s="1"/>
      <c r="K77" s="1"/>
      <c r="L77" s="1"/>
      <c r="M77" s="1"/>
      <c r="N77" s="1"/>
      <c r="O77" s="1"/>
    </row>
    <row r="78" spans="1:15" ht="15.75" customHeight="1">
      <c r="A78" s="31" t="s">
        <v>90</v>
      </c>
      <c r="B78" s="34" t="s">
        <v>54</v>
      </c>
      <c r="C78" s="35">
        <v>13</v>
      </c>
      <c r="D78" s="35" t="s">
        <v>10</v>
      </c>
      <c r="E78" s="36" t="s">
        <v>70</v>
      </c>
      <c r="F78" s="42">
        <v>302.3</v>
      </c>
      <c r="G78" s="42">
        <v>302.3</v>
      </c>
      <c r="H78" s="42">
        <v>302.3</v>
      </c>
      <c r="I78" s="1"/>
      <c r="J78" s="1"/>
      <c r="K78" s="1"/>
      <c r="L78" s="1"/>
      <c r="M78" s="1"/>
      <c r="N78" s="1"/>
      <c r="O78" s="1"/>
    </row>
    <row r="79" spans="1:15" ht="15.75" customHeight="1">
      <c r="A79" s="77" t="s">
        <v>137</v>
      </c>
      <c r="B79" s="34" t="s">
        <v>54</v>
      </c>
      <c r="C79" s="35">
        <v>13</v>
      </c>
      <c r="D79" s="35" t="s">
        <v>171</v>
      </c>
      <c r="E79" s="35"/>
      <c r="F79" s="60">
        <f>F84+F82+F80</f>
        <v>6352</v>
      </c>
      <c r="G79" s="60">
        <f>G84+G82</f>
        <v>8546.5</v>
      </c>
      <c r="H79" s="60">
        <f>H84+H82</f>
        <v>11354.4</v>
      </c>
      <c r="I79" s="1"/>
      <c r="J79" s="1"/>
      <c r="K79" s="1"/>
      <c r="L79" s="1"/>
      <c r="M79" s="1"/>
      <c r="N79" s="1"/>
      <c r="O79" s="1"/>
    </row>
    <row r="80" spans="1:15" ht="20.25" customHeight="1">
      <c r="A80" s="47" t="s">
        <v>438</v>
      </c>
      <c r="B80" s="34" t="s">
        <v>54</v>
      </c>
      <c r="C80" s="35">
        <v>13</v>
      </c>
      <c r="D80" s="35" t="s">
        <v>437</v>
      </c>
      <c r="E80" s="35"/>
      <c r="F80" s="60">
        <f>F81</f>
        <v>200</v>
      </c>
      <c r="G80" s="60">
        <f>G81</f>
        <v>0</v>
      </c>
      <c r="H80" s="60">
        <f>H81</f>
        <v>0</v>
      </c>
      <c r="I80" s="1"/>
      <c r="J80" s="1"/>
      <c r="K80" s="1"/>
      <c r="L80" s="1"/>
      <c r="M80" s="1"/>
      <c r="N80" s="1"/>
      <c r="O80" s="1"/>
    </row>
    <row r="81" spans="1:15" ht="36.75" customHeight="1">
      <c r="A81" s="47" t="s">
        <v>436</v>
      </c>
      <c r="B81" s="34" t="s">
        <v>54</v>
      </c>
      <c r="C81" s="35">
        <v>13</v>
      </c>
      <c r="D81" s="35" t="s">
        <v>437</v>
      </c>
      <c r="E81" s="35">
        <v>810</v>
      </c>
      <c r="F81" s="60">
        <v>200</v>
      </c>
      <c r="G81" s="60">
        <v>0</v>
      </c>
      <c r="H81" s="60">
        <v>0</v>
      </c>
      <c r="I81" s="1"/>
      <c r="J81" s="1"/>
      <c r="K81" s="1"/>
      <c r="L81" s="1"/>
      <c r="M81" s="1"/>
      <c r="N81" s="1"/>
      <c r="O81" s="1"/>
    </row>
    <row r="82" spans="1:15" ht="15.75" customHeight="1">
      <c r="A82" s="33" t="s">
        <v>371</v>
      </c>
      <c r="B82" s="34" t="s">
        <v>54</v>
      </c>
      <c r="C82" s="35">
        <v>13</v>
      </c>
      <c r="D82" s="35" t="s">
        <v>372</v>
      </c>
      <c r="E82" s="35"/>
      <c r="F82" s="60">
        <v>0</v>
      </c>
      <c r="G82" s="60">
        <f>G83</f>
        <v>2665.5</v>
      </c>
      <c r="H82" s="60">
        <f>H83</f>
        <v>5442.8</v>
      </c>
      <c r="I82" s="1"/>
      <c r="J82" s="1"/>
      <c r="K82" s="1"/>
      <c r="L82" s="1"/>
      <c r="M82" s="1"/>
      <c r="N82" s="1"/>
      <c r="O82" s="1"/>
    </row>
    <row r="83" spans="1:15" ht="15.75" customHeight="1">
      <c r="A83" s="33" t="s">
        <v>142</v>
      </c>
      <c r="B83" s="34" t="s">
        <v>54</v>
      </c>
      <c r="C83" s="35">
        <v>13</v>
      </c>
      <c r="D83" s="35" t="s">
        <v>372</v>
      </c>
      <c r="E83" s="35">
        <v>870</v>
      </c>
      <c r="F83" s="60">
        <v>0</v>
      </c>
      <c r="G83" s="60">
        <v>2665.5</v>
      </c>
      <c r="H83" s="60">
        <v>5442.8</v>
      </c>
      <c r="I83" s="1"/>
      <c r="J83" s="1"/>
      <c r="K83" s="1"/>
      <c r="L83" s="1"/>
      <c r="M83" s="1"/>
      <c r="N83" s="1"/>
      <c r="O83" s="1"/>
    </row>
    <row r="84" spans="1:15" ht="22.5" customHeight="1">
      <c r="A84" s="31" t="s">
        <v>282</v>
      </c>
      <c r="B84" s="34" t="s">
        <v>54</v>
      </c>
      <c r="C84" s="35">
        <v>13</v>
      </c>
      <c r="D84" s="35" t="s">
        <v>280</v>
      </c>
      <c r="E84" s="35"/>
      <c r="F84" s="60">
        <f>F88+F85</f>
        <v>6152</v>
      </c>
      <c r="G84" s="60">
        <f>G88+G85</f>
        <v>5881</v>
      </c>
      <c r="H84" s="60">
        <f>H88+H85</f>
        <v>5911.599999999999</v>
      </c>
      <c r="I84" s="1"/>
      <c r="J84" s="1"/>
      <c r="K84" s="1"/>
      <c r="L84" s="1"/>
      <c r="M84" s="1"/>
      <c r="N84" s="1"/>
      <c r="O84" s="1"/>
    </row>
    <row r="85" spans="1:15" ht="22.5" customHeight="1">
      <c r="A85" s="31" t="s">
        <v>309</v>
      </c>
      <c r="B85" s="34" t="s">
        <v>54</v>
      </c>
      <c r="C85" s="35">
        <v>13</v>
      </c>
      <c r="D85" s="35" t="s">
        <v>308</v>
      </c>
      <c r="E85" s="35"/>
      <c r="F85" s="60">
        <f>F86+F87</f>
        <v>4893.2</v>
      </c>
      <c r="G85" s="60">
        <f>G86+G87</f>
        <v>4893.2</v>
      </c>
      <c r="H85" s="60">
        <f>H86+H87</f>
        <v>4893.2</v>
      </c>
      <c r="I85" s="1"/>
      <c r="J85" s="1"/>
      <c r="K85" s="1"/>
      <c r="L85" s="1"/>
      <c r="M85" s="1"/>
      <c r="N85" s="1"/>
      <c r="O85" s="1"/>
    </row>
    <row r="86" spans="1:15" ht="22.5" customHeight="1">
      <c r="A86" s="32" t="s">
        <v>105</v>
      </c>
      <c r="B86" s="34" t="s">
        <v>54</v>
      </c>
      <c r="C86" s="35">
        <v>13</v>
      </c>
      <c r="D86" s="35" t="s">
        <v>308</v>
      </c>
      <c r="E86" s="35">
        <v>110</v>
      </c>
      <c r="F86" s="60">
        <v>4651.2</v>
      </c>
      <c r="G86" s="60">
        <v>4651.2</v>
      </c>
      <c r="H86" s="60">
        <v>4651.2</v>
      </c>
      <c r="I86" s="1"/>
      <c r="J86" s="1"/>
      <c r="K86" s="1"/>
      <c r="L86" s="1"/>
      <c r="M86" s="1"/>
      <c r="N86" s="1"/>
      <c r="O86" s="1"/>
    </row>
    <row r="87" spans="1:15" ht="22.5" customHeight="1">
      <c r="A87" s="31" t="s">
        <v>99</v>
      </c>
      <c r="B87" s="34" t="s">
        <v>54</v>
      </c>
      <c r="C87" s="35">
        <v>13</v>
      </c>
      <c r="D87" s="35" t="s">
        <v>308</v>
      </c>
      <c r="E87" s="35">
        <v>240</v>
      </c>
      <c r="F87" s="60">
        <v>242</v>
      </c>
      <c r="G87" s="60">
        <v>242</v>
      </c>
      <c r="H87" s="60">
        <v>242</v>
      </c>
      <c r="I87" s="1"/>
      <c r="J87" s="1"/>
      <c r="K87" s="1"/>
      <c r="L87" s="1"/>
      <c r="M87" s="1"/>
      <c r="N87" s="1"/>
      <c r="O87" s="1"/>
    </row>
    <row r="88" spans="1:15" ht="30.75" customHeight="1">
      <c r="A88" s="31" t="s">
        <v>279</v>
      </c>
      <c r="B88" s="34" t="s">
        <v>54</v>
      </c>
      <c r="C88" s="35">
        <v>13</v>
      </c>
      <c r="D88" s="35" t="s">
        <v>281</v>
      </c>
      <c r="E88" s="35"/>
      <c r="F88" s="60">
        <f>F89+F90</f>
        <v>1258.8</v>
      </c>
      <c r="G88" s="60">
        <f>G89+G90</f>
        <v>987.8000000000001</v>
      </c>
      <c r="H88" s="60">
        <f>H89+H90</f>
        <v>1018.4</v>
      </c>
      <c r="I88" s="1"/>
      <c r="J88" s="1"/>
      <c r="K88" s="1"/>
      <c r="L88" s="1"/>
      <c r="M88" s="1"/>
      <c r="N88" s="1"/>
      <c r="O88" s="1"/>
    </row>
    <row r="89" spans="1:15" ht="16.5" customHeight="1">
      <c r="A89" s="31" t="s">
        <v>96</v>
      </c>
      <c r="B89" s="34" t="s">
        <v>54</v>
      </c>
      <c r="C89" s="35">
        <v>13</v>
      </c>
      <c r="D89" s="35" t="s">
        <v>281</v>
      </c>
      <c r="E89" s="35">
        <v>120</v>
      </c>
      <c r="F89" s="42">
        <v>972.1</v>
      </c>
      <c r="G89" s="42">
        <v>972.1</v>
      </c>
      <c r="H89" s="42">
        <v>972.1</v>
      </c>
      <c r="I89" s="1"/>
      <c r="J89" s="1"/>
      <c r="K89" s="1"/>
      <c r="L89" s="1"/>
      <c r="M89" s="1"/>
      <c r="N89" s="1"/>
      <c r="O89" s="1"/>
    </row>
    <row r="90" spans="1:15" ht="28.5" customHeight="1">
      <c r="A90" s="31" t="s">
        <v>99</v>
      </c>
      <c r="B90" s="34" t="s">
        <v>54</v>
      </c>
      <c r="C90" s="35">
        <v>13</v>
      </c>
      <c r="D90" s="35" t="s">
        <v>281</v>
      </c>
      <c r="E90" s="35">
        <v>240</v>
      </c>
      <c r="F90" s="60">
        <v>286.7</v>
      </c>
      <c r="G90" s="42">
        <v>15.7</v>
      </c>
      <c r="H90" s="42">
        <v>46.3</v>
      </c>
      <c r="I90" s="1"/>
      <c r="J90" s="1"/>
      <c r="K90" s="1"/>
      <c r="L90" s="1"/>
      <c r="M90" s="1"/>
      <c r="N90" s="1"/>
      <c r="O90" s="1"/>
    </row>
    <row r="91" spans="1:15" ht="12.75" customHeight="1">
      <c r="A91" s="31"/>
      <c r="B91" s="34"/>
      <c r="C91" s="35"/>
      <c r="D91" s="35"/>
      <c r="E91" s="36"/>
      <c r="F91" s="42"/>
      <c r="G91" s="60"/>
      <c r="H91" s="42"/>
      <c r="I91" s="1"/>
      <c r="J91" s="1"/>
      <c r="K91" s="1"/>
      <c r="L91" s="1"/>
      <c r="M91" s="1"/>
      <c r="N91" s="1"/>
      <c r="O91" s="1"/>
    </row>
    <row r="92" spans="1:8" s="5" customFormat="1" ht="15.75" customHeight="1">
      <c r="A92" s="76" t="s">
        <v>84</v>
      </c>
      <c r="B92" s="39" t="s">
        <v>55</v>
      </c>
      <c r="C92" s="57"/>
      <c r="D92" s="57"/>
      <c r="E92" s="57"/>
      <c r="F92" s="75">
        <f aca="true" t="shared" si="6" ref="F92:H97">F93</f>
        <v>238.6</v>
      </c>
      <c r="G92" s="75">
        <f t="shared" si="6"/>
        <v>244.8</v>
      </c>
      <c r="H92" s="75">
        <f t="shared" si="6"/>
        <v>253.4</v>
      </c>
    </row>
    <row r="93" spans="1:8" s="5" customFormat="1" ht="15" customHeight="1">
      <c r="A93" s="76" t="s">
        <v>88</v>
      </c>
      <c r="B93" s="39" t="s">
        <v>55</v>
      </c>
      <c r="C93" s="39" t="s">
        <v>56</v>
      </c>
      <c r="D93" s="57"/>
      <c r="E93" s="57"/>
      <c r="F93" s="75">
        <f t="shared" si="6"/>
        <v>238.6</v>
      </c>
      <c r="G93" s="75">
        <f t="shared" si="6"/>
        <v>244.8</v>
      </c>
      <c r="H93" s="75">
        <f t="shared" si="6"/>
        <v>253.4</v>
      </c>
    </row>
    <row r="94" spans="1:8" s="5" customFormat="1" ht="25.5" customHeight="1">
      <c r="A94" s="33" t="s">
        <v>311</v>
      </c>
      <c r="B94" s="34" t="s">
        <v>55</v>
      </c>
      <c r="C94" s="34" t="s">
        <v>56</v>
      </c>
      <c r="D94" s="34" t="s">
        <v>172</v>
      </c>
      <c r="E94" s="57"/>
      <c r="F94" s="42">
        <f t="shared" si="6"/>
        <v>238.6</v>
      </c>
      <c r="G94" s="42">
        <f t="shared" si="6"/>
        <v>244.8</v>
      </c>
      <c r="H94" s="42">
        <f t="shared" si="6"/>
        <v>253.4</v>
      </c>
    </row>
    <row r="95" spans="1:8" s="5" customFormat="1" ht="26.25" customHeight="1">
      <c r="A95" s="64" t="s">
        <v>38</v>
      </c>
      <c r="B95" s="34" t="s">
        <v>55</v>
      </c>
      <c r="C95" s="34" t="s">
        <v>56</v>
      </c>
      <c r="D95" s="34" t="s">
        <v>191</v>
      </c>
      <c r="E95" s="57"/>
      <c r="F95" s="42">
        <f t="shared" si="6"/>
        <v>238.6</v>
      </c>
      <c r="G95" s="42">
        <f t="shared" si="6"/>
        <v>244.8</v>
      </c>
      <c r="H95" s="42">
        <f t="shared" si="6"/>
        <v>253.4</v>
      </c>
    </row>
    <row r="96" spans="1:8" s="5" customFormat="1" ht="30" customHeight="1">
      <c r="A96" s="64" t="s">
        <v>394</v>
      </c>
      <c r="B96" s="34" t="s">
        <v>55</v>
      </c>
      <c r="C96" s="34" t="s">
        <v>56</v>
      </c>
      <c r="D96" s="34" t="s">
        <v>190</v>
      </c>
      <c r="E96" s="57"/>
      <c r="F96" s="42">
        <f t="shared" si="6"/>
        <v>238.6</v>
      </c>
      <c r="G96" s="42">
        <f t="shared" si="6"/>
        <v>244.8</v>
      </c>
      <c r="H96" s="42">
        <f t="shared" si="6"/>
        <v>253.4</v>
      </c>
    </row>
    <row r="97" spans="1:8" s="5" customFormat="1" ht="25.5" customHeight="1">
      <c r="A97" s="33" t="s">
        <v>89</v>
      </c>
      <c r="B97" s="34" t="s">
        <v>55</v>
      </c>
      <c r="C97" s="34" t="s">
        <v>56</v>
      </c>
      <c r="D97" s="34" t="s">
        <v>192</v>
      </c>
      <c r="E97" s="36"/>
      <c r="F97" s="42">
        <f t="shared" si="6"/>
        <v>238.6</v>
      </c>
      <c r="G97" s="42">
        <f t="shared" si="6"/>
        <v>244.8</v>
      </c>
      <c r="H97" s="42">
        <f t="shared" si="6"/>
        <v>253.4</v>
      </c>
    </row>
    <row r="98" spans="1:8" s="5" customFormat="1" ht="15.75" customHeight="1">
      <c r="A98" s="33" t="s">
        <v>90</v>
      </c>
      <c r="B98" s="34" t="s">
        <v>55</v>
      </c>
      <c r="C98" s="34" t="s">
        <v>56</v>
      </c>
      <c r="D98" s="34" t="s">
        <v>192</v>
      </c>
      <c r="E98" s="36" t="s">
        <v>70</v>
      </c>
      <c r="F98" s="42">
        <v>238.6</v>
      </c>
      <c r="G98" s="42">
        <v>244.8</v>
      </c>
      <c r="H98" s="42">
        <v>253.4</v>
      </c>
    </row>
    <row r="99" spans="1:8" s="5" customFormat="1" ht="14.25" customHeight="1">
      <c r="A99" s="33"/>
      <c r="B99" s="57"/>
      <c r="C99" s="57"/>
      <c r="D99" s="57"/>
      <c r="E99" s="57"/>
      <c r="F99" s="58"/>
      <c r="G99" s="58"/>
      <c r="H99" s="58"/>
    </row>
    <row r="100" spans="1:8" s="4" customFormat="1" ht="17.25" customHeight="1">
      <c r="A100" s="50" t="s">
        <v>11</v>
      </c>
      <c r="B100" s="52" t="s">
        <v>56</v>
      </c>
      <c r="C100" s="52"/>
      <c r="D100" s="52"/>
      <c r="E100" s="52"/>
      <c r="F100" s="72">
        <f>F102</f>
        <v>1201.6000000000001</v>
      </c>
      <c r="G100" s="72">
        <f>G102</f>
        <v>1201.6000000000001</v>
      </c>
      <c r="H100" s="72">
        <f>H102</f>
        <v>1201.6000000000001</v>
      </c>
    </row>
    <row r="101" spans="1:15" ht="15" customHeight="1">
      <c r="A101" s="78" t="s">
        <v>12</v>
      </c>
      <c r="B101" s="56"/>
      <c r="C101" s="56"/>
      <c r="D101" s="56"/>
      <c r="E101" s="57"/>
      <c r="F101" s="58"/>
      <c r="G101" s="58"/>
      <c r="H101" s="58"/>
      <c r="I101" s="1"/>
      <c r="J101" s="1"/>
      <c r="K101" s="1"/>
      <c r="L101" s="1"/>
      <c r="M101" s="1"/>
      <c r="N101" s="1"/>
      <c r="O101" s="1"/>
    </row>
    <row r="102" spans="1:15" ht="18" customHeight="1">
      <c r="A102" s="78" t="s">
        <v>72</v>
      </c>
      <c r="B102" s="51" t="str">
        <f>B$100</f>
        <v>03</v>
      </c>
      <c r="C102" s="52" t="s">
        <v>60</v>
      </c>
      <c r="D102" s="52"/>
      <c r="E102" s="52"/>
      <c r="F102" s="72">
        <f>F103+F109</f>
        <v>1201.6000000000001</v>
      </c>
      <c r="G102" s="72">
        <f>G103+G109</f>
        <v>1201.6000000000001</v>
      </c>
      <c r="H102" s="72">
        <f>H103+H109</f>
        <v>1201.6000000000001</v>
      </c>
      <c r="I102" s="1"/>
      <c r="J102" s="1"/>
      <c r="K102" s="1"/>
      <c r="L102" s="1"/>
      <c r="M102" s="1"/>
      <c r="N102" s="1"/>
      <c r="O102" s="1"/>
    </row>
    <row r="103" spans="1:22" s="3" customFormat="1" ht="30.75" customHeight="1">
      <c r="A103" s="47" t="s">
        <v>310</v>
      </c>
      <c r="B103" s="65" t="str">
        <f>B$100</f>
        <v>03</v>
      </c>
      <c r="C103" s="36" t="s">
        <v>60</v>
      </c>
      <c r="D103" s="34" t="s">
        <v>165</v>
      </c>
      <c r="E103" s="36"/>
      <c r="F103" s="60">
        <f>F104</f>
        <v>1164.2</v>
      </c>
      <c r="G103" s="60">
        <f>G104</f>
        <v>1164.2</v>
      </c>
      <c r="H103" s="60">
        <f>H104</f>
        <v>1164.2</v>
      </c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s="3" customFormat="1" ht="25.5" customHeight="1">
      <c r="A104" s="47" t="s">
        <v>103</v>
      </c>
      <c r="B104" s="34" t="s">
        <v>56</v>
      </c>
      <c r="C104" s="34" t="s">
        <v>60</v>
      </c>
      <c r="D104" s="34" t="s">
        <v>166</v>
      </c>
      <c r="E104" s="36"/>
      <c r="F104" s="60">
        <f>F106</f>
        <v>1164.2</v>
      </c>
      <c r="G104" s="60">
        <f>G106</f>
        <v>1164.2</v>
      </c>
      <c r="H104" s="60">
        <f>H106</f>
        <v>1164.2</v>
      </c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s="3" customFormat="1" ht="20.25" customHeight="1">
      <c r="A105" s="47" t="s">
        <v>167</v>
      </c>
      <c r="B105" s="34" t="s">
        <v>56</v>
      </c>
      <c r="C105" s="34" t="str">
        <f>C103</f>
        <v>09</v>
      </c>
      <c r="D105" s="34" t="s">
        <v>168</v>
      </c>
      <c r="E105" s="36"/>
      <c r="F105" s="60">
        <f>F106</f>
        <v>1164.2</v>
      </c>
      <c r="G105" s="60">
        <f>G106</f>
        <v>1164.2</v>
      </c>
      <c r="H105" s="60">
        <f>H106</f>
        <v>1164.2</v>
      </c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s="3" customFormat="1" ht="26.25" customHeight="1">
      <c r="A106" s="54" t="s">
        <v>104</v>
      </c>
      <c r="B106" s="34" t="s">
        <v>56</v>
      </c>
      <c r="C106" s="34" t="str">
        <f>C103</f>
        <v>09</v>
      </c>
      <c r="D106" s="34" t="s">
        <v>185</v>
      </c>
      <c r="E106" s="36"/>
      <c r="F106" s="60">
        <f>F107+F108</f>
        <v>1164.2</v>
      </c>
      <c r="G106" s="60">
        <f>G107+G108</f>
        <v>1164.2</v>
      </c>
      <c r="H106" s="60">
        <f>H107+H108</f>
        <v>1164.2</v>
      </c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s="3" customFormat="1" ht="13.5" customHeight="1">
      <c r="A107" s="32" t="s">
        <v>105</v>
      </c>
      <c r="B107" s="34" t="s">
        <v>56</v>
      </c>
      <c r="C107" s="34" t="s">
        <v>60</v>
      </c>
      <c r="D107" s="34" t="s">
        <v>185</v>
      </c>
      <c r="E107" s="36" t="s">
        <v>107</v>
      </c>
      <c r="F107" s="60">
        <v>1076.9</v>
      </c>
      <c r="G107" s="60">
        <v>1076.9</v>
      </c>
      <c r="H107" s="60">
        <v>1076.9</v>
      </c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s="3" customFormat="1" ht="28.5" customHeight="1">
      <c r="A108" s="31" t="s">
        <v>99</v>
      </c>
      <c r="B108" s="34" t="s">
        <v>56</v>
      </c>
      <c r="C108" s="34" t="s">
        <v>60</v>
      </c>
      <c r="D108" s="34" t="s">
        <v>185</v>
      </c>
      <c r="E108" s="36" t="s">
        <v>100</v>
      </c>
      <c r="F108" s="42">
        <v>87.3</v>
      </c>
      <c r="G108" s="42">
        <v>87.3</v>
      </c>
      <c r="H108" s="42">
        <v>87.3</v>
      </c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3" customFormat="1" ht="33" customHeight="1">
      <c r="A109" s="31" t="s">
        <v>313</v>
      </c>
      <c r="B109" s="34" t="s">
        <v>56</v>
      </c>
      <c r="C109" s="34" t="s">
        <v>60</v>
      </c>
      <c r="D109" s="34" t="s">
        <v>263</v>
      </c>
      <c r="E109" s="36"/>
      <c r="F109" s="42">
        <f aca="true" t="shared" si="7" ref="F109:H111">F110</f>
        <v>37.4</v>
      </c>
      <c r="G109" s="42">
        <f t="shared" si="7"/>
        <v>37.4</v>
      </c>
      <c r="H109" s="42">
        <f t="shared" si="7"/>
        <v>37.4</v>
      </c>
      <c r="I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s="3" customFormat="1" ht="28.5" customHeight="1">
      <c r="A110" s="31" t="s">
        <v>261</v>
      </c>
      <c r="B110" s="34" t="s">
        <v>56</v>
      </c>
      <c r="C110" s="34" t="s">
        <v>60</v>
      </c>
      <c r="D110" s="34" t="s">
        <v>264</v>
      </c>
      <c r="E110" s="36"/>
      <c r="F110" s="42">
        <f t="shared" si="7"/>
        <v>37.4</v>
      </c>
      <c r="G110" s="42">
        <f t="shared" si="7"/>
        <v>37.4</v>
      </c>
      <c r="H110" s="42">
        <f t="shared" si="7"/>
        <v>37.4</v>
      </c>
      <c r="I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s="3" customFormat="1" ht="23.25" customHeight="1">
      <c r="A111" s="31" t="s">
        <v>262</v>
      </c>
      <c r="B111" s="34" t="s">
        <v>56</v>
      </c>
      <c r="C111" s="34" t="s">
        <v>60</v>
      </c>
      <c r="D111" s="34" t="s">
        <v>265</v>
      </c>
      <c r="E111" s="36"/>
      <c r="F111" s="42">
        <f t="shared" si="7"/>
        <v>37.4</v>
      </c>
      <c r="G111" s="42">
        <f t="shared" si="7"/>
        <v>37.4</v>
      </c>
      <c r="H111" s="42">
        <f t="shared" si="7"/>
        <v>37.4</v>
      </c>
      <c r="I111" s="1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s="3" customFormat="1" ht="28.5" customHeight="1">
      <c r="A112" s="31" t="s">
        <v>99</v>
      </c>
      <c r="B112" s="34" t="s">
        <v>56</v>
      </c>
      <c r="C112" s="34" t="s">
        <v>60</v>
      </c>
      <c r="D112" s="34" t="s">
        <v>265</v>
      </c>
      <c r="E112" s="36" t="s">
        <v>100</v>
      </c>
      <c r="F112" s="42">
        <v>37.4</v>
      </c>
      <c r="G112" s="42">
        <v>37.4</v>
      </c>
      <c r="H112" s="42">
        <v>37.4</v>
      </c>
      <c r="I112" s="1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15" ht="16.5" customHeight="1">
      <c r="A113" s="79"/>
      <c r="B113" s="57"/>
      <c r="C113" s="57"/>
      <c r="D113" s="57"/>
      <c r="E113" s="57"/>
      <c r="F113" s="58"/>
      <c r="G113" s="58"/>
      <c r="H113" s="58"/>
      <c r="I113" s="1"/>
      <c r="J113" s="1"/>
      <c r="K113" s="1"/>
      <c r="L113" s="1"/>
      <c r="M113" s="1"/>
      <c r="N113" s="1"/>
      <c r="O113" s="1"/>
    </row>
    <row r="114" spans="1:8" s="4" customFormat="1" ht="17.25" customHeight="1">
      <c r="A114" s="50" t="s">
        <v>66</v>
      </c>
      <c r="B114" s="52" t="s">
        <v>63</v>
      </c>
      <c r="C114" s="52"/>
      <c r="D114" s="52"/>
      <c r="E114" s="52"/>
      <c r="F114" s="72">
        <f>F121+F131+F115</f>
        <v>5521.2</v>
      </c>
      <c r="G114" s="72">
        <f>G121+G131+G115</f>
        <v>5098.7</v>
      </c>
      <c r="H114" s="72">
        <f>H121+H131+H115</f>
        <v>6493.299999999999</v>
      </c>
    </row>
    <row r="115" spans="1:8" s="4" customFormat="1" ht="17.25" customHeight="1">
      <c r="A115" s="78" t="s">
        <v>13</v>
      </c>
      <c r="B115" s="52" t="s">
        <v>63</v>
      </c>
      <c r="C115" s="52" t="s">
        <v>57</v>
      </c>
      <c r="D115" s="52"/>
      <c r="E115" s="52"/>
      <c r="F115" s="72">
        <f>F116</f>
        <v>120.4</v>
      </c>
      <c r="G115" s="72">
        <f aca="true" t="shared" si="8" ref="G115:H118">G116</f>
        <v>120.4</v>
      </c>
      <c r="H115" s="72">
        <f t="shared" si="8"/>
        <v>120.4</v>
      </c>
    </row>
    <row r="116" spans="1:8" s="4" customFormat="1" ht="28.5" customHeight="1">
      <c r="A116" s="33" t="s">
        <v>361</v>
      </c>
      <c r="B116" s="36" t="s">
        <v>63</v>
      </c>
      <c r="C116" s="36" t="s">
        <v>57</v>
      </c>
      <c r="D116" s="34" t="s">
        <v>400</v>
      </c>
      <c r="E116" s="52"/>
      <c r="F116" s="60">
        <f>F117</f>
        <v>120.4</v>
      </c>
      <c r="G116" s="60">
        <f t="shared" si="8"/>
        <v>120.4</v>
      </c>
      <c r="H116" s="60">
        <f t="shared" si="8"/>
        <v>120.4</v>
      </c>
    </row>
    <row r="117" spans="1:8" s="4" customFormat="1" ht="102.75" customHeight="1">
      <c r="A117" s="43" t="s">
        <v>368</v>
      </c>
      <c r="B117" s="36" t="s">
        <v>63</v>
      </c>
      <c r="C117" s="36" t="s">
        <v>57</v>
      </c>
      <c r="D117" s="34" t="s">
        <v>16</v>
      </c>
      <c r="E117" s="52"/>
      <c r="F117" s="60">
        <f>F118</f>
        <v>120.4</v>
      </c>
      <c r="G117" s="60">
        <f t="shared" si="8"/>
        <v>120.4</v>
      </c>
      <c r="H117" s="60">
        <f t="shared" si="8"/>
        <v>120.4</v>
      </c>
    </row>
    <row r="118" spans="1:8" s="4" customFormat="1" ht="91.5" customHeight="1">
      <c r="A118" s="43" t="s">
        <v>369</v>
      </c>
      <c r="B118" s="36" t="s">
        <v>63</v>
      </c>
      <c r="C118" s="36" t="s">
        <v>57</v>
      </c>
      <c r="D118" s="34" t="s">
        <v>15</v>
      </c>
      <c r="E118" s="52"/>
      <c r="F118" s="60">
        <f>F119</f>
        <v>120.4</v>
      </c>
      <c r="G118" s="60">
        <f t="shared" si="8"/>
        <v>120.4</v>
      </c>
      <c r="H118" s="60">
        <f t="shared" si="8"/>
        <v>120.4</v>
      </c>
    </row>
    <row r="119" spans="1:8" s="4" customFormat="1" ht="21" customHeight="1">
      <c r="A119" s="31" t="s">
        <v>99</v>
      </c>
      <c r="B119" s="36" t="s">
        <v>63</v>
      </c>
      <c r="C119" s="36" t="s">
        <v>57</v>
      </c>
      <c r="D119" s="34" t="s">
        <v>15</v>
      </c>
      <c r="E119" s="36" t="s">
        <v>100</v>
      </c>
      <c r="F119" s="60">
        <v>120.4</v>
      </c>
      <c r="G119" s="60">
        <v>120.4</v>
      </c>
      <c r="H119" s="60">
        <v>120.4</v>
      </c>
    </row>
    <row r="120" spans="1:8" s="4" customFormat="1" ht="17.25" customHeight="1">
      <c r="A120" s="50"/>
      <c r="B120" s="52"/>
      <c r="C120" s="52"/>
      <c r="D120" s="52"/>
      <c r="E120" s="52"/>
      <c r="F120" s="72"/>
      <c r="G120" s="72"/>
      <c r="H120" s="72"/>
    </row>
    <row r="121" spans="1:8" s="2" customFormat="1" ht="14.25" customHeight="1">
      <c r="A121" s="78" t="s">
        <v>87</v>
      </c>
      <c r="B121" s="38" t="s">
        <v>63</v>
      </c>
      <c r="C121" s="38" t="s">
        <v>60</v>
      </c>
      <c r="D121" s="69"/>
      <c r="E121" s="39"/>
      <c r="F121" s="75">
        <f aca="true" t="shared" si="9" ref="F121:H123">F122</f>
        <v>4895.8</v>
      </c>
      <c r="G121" s="75">
        <f t="shared" si="9"/>
        <v>4563.3</v>
      </c>
      <c r="H121" s="75">
        <f t="shared" si="9"/>
        <v>5957.9</v>
      </c>
    </row>
    <row r="122" spans="1:8" s="2" customFormat="1" ht="42.75" customHeight="1">
      <c r="A122" s="47" t="s">
        <v>362</v>
      </c>
      <c r="B122" s="34" t="s">
        <v>63</v>
      </c>
      <c r="C122" s="34" t="s">
        <v>60</v>
      </c>
      <c r="D122" s="41" t="s">
        <v>193</v>
      </c>
      <c r="E122" s="36"/>
      <c r="F122" s="60">
        <f t="shared" si="9"/>
        <v>4895.8</v>
      </c>
      <c r="G122" s="60">
        <f t="shared" si="9"/>
        <v>4563.3</v>
      </c>
      <c r="H122" s="60">
        <f t="shared" si="9"/>
        <v>5957.9</v>
      </c>
    </row>
    <row r="123" spans="1:8" s="2" customFormat="1" ht="30" customHeight="1">
      <c r="A123" s="54" t="s">
        <v>363</v>
      </c>
      <c r="B123" s="34" t="s">
        <v>63</v>
      </c>
      <c r="C123" s="34" t="s">
        <v>60</v>
      </c>
      <c r="D123" s="41" t="s">
        <v>194</v>
      </c>
      <c r="E123" s="39"/>
      <c r="F123" s="60">
        <f>F124</f>
        <v>4895.8</v>
      </c>
      <c r="G123" s="60">
        <f t="shared" si="9"/>
        <v>4563.3</v>
      </c>
      <c r="H123" s="60">
        <f t="shared" si="9"/>
        <v>5957.9</v>
      </c>
    </row>
    <row r="124" spans="1:8" s="2" customFormat="1" ht="30" customHeight="1">
      <c r="A124" s="80" t="s">
        <v>30</v>
      </c>
      <c r="B124" s="34" t="s">
        <v>63</v>
      </c>
      <c r="C124" s="34" t="s">
        <v>60</v>
      </c>
      <c r="D124" s="41" t="s">
        <v>31</v>
      </c>
      <c r="E124" s="39"/>
      <c r="F124" s="60">
        <f>F125+F129+F128</f>
        <v>4895.8</v>
      </c>
      <c r="G124" s="60">
        <f>G125+G129+G128</f>
        <v>4563.3</v>
      </c>
      <c r="H124" s="60">
        <f>H125+H129+H128</f>
        <v>5957.9</v>
      </c>
    </row>
    <row r="125" spans="1:8" s="2" customFormat="1" ht="29.25" customHeight="1">
      <c r="A125" s="31" t="s">
        <v>108</v>
      </c>
      <c r="B125" s="34" t="s">
        <v>63</v>
      </c>
      <c r="C125" s="34" t="s">
        <v>60</v>
      </c>
      <c r="D125" s="41" t="s">
        <v>32</v>
      </c>
      <c r="E125" s="36"/>
      <c r="F125" s="42">
        <f>F126</f>
        <v>2094</v>
      </c>
      <c r="G125" s="42">
        <f>G126</f>
        <v>1047</v>
      </c>
      <c r="H125" s="42">
        <f>H126</f>
        <v>1047</v>
      </c>
    </row>
    <row r="126" spans="1:8" s="2" customFormat="1" ht="24.75" customHeight="1">
      <c r="A126" s="31" t="s">
        <v>99</v>
      </c>
      <c r="B126" s="34" t="s">
        <v>63</v>
      </c>
      <c r="C126" s="34" t="s">
        <v>60</v>
      </c>
      <c r="D126" s="41" t="s">
        <v>32</v>
      </c>
      <c r="E126" s="36" t="s">
        <v>100</v>
      </c>
      <c r="F126" s="42">
        <v>2094</v>
      </c>
      <c r="G126" s="42">
        <v>1047</v>
      </c>
      <c r="H126" s="42">
        <v>1047</v>
      </c>
    </row>
    <row r="127" spans="1:8" s="2" customFormat="1" ht="66" customHeight="1">
      <c r="A127" s="31" t="s">
        <v>422</v>
      </c>
      <c r="B127" s="34" t="s">
        <v>63</v>
      </c>
      <c r="C127" s="34" t="s">
        <v>60</v>
      </c>
      <c r="D127" s="41" t="s">
        <v>421</v>
      </c>
      <c r="E127" s="36"/>
      <c r="F127" s="42">
        <f>F128</f>
        <v>2394</v>
      </c>
      <c r="G127" s="42">
        <v>3099.3</v>
      </c>
      <c r="H127" s="42">
        <v>4493.9</v>
      </c>
    </row>
    <row r="128" spans="1:8" s="2" customFormat="1" ht="24.75" customHeight="1">
      <c r="A128" s="43" t="s">
        <v>99</v>
      </c>
      <c r="B128" s="34" t="s">
        <v>63</v>
      </c>
      <c r="C128" s="34" t="s">
        <v>60</v>
      </c>
      <c r="D128" s="41" t="s">
        <v>421</v>
      </c>
      <c r="E128" s="36" t="s">
        <v>100</v>
      </c>
      <c r="F128" s="42">
        <v>2394</v>
      </c>
      <c r="G128" s="42">
        <v>3099.3</v>
      </c>
      <c r="H128" s="42">
        <v>4493.9</v>
      </c>
    </row>
    <row r="129" spans="1:8" s="2" customFormat="1" ht="30.75" customHeight="1">
      <c r="A129" s="54" t="s">
        <v>423</v>
      </c>
      <c r="B129" s="34" t="s">
        <v>63</v>
      </c>
      <c r="C129" s="34" t="s">
        <v>60</v>
      </c>
      <c r="D129" s="41" t="s">
        <v>240</v>
      </c>
      <c r="E129" s="36"/>
      <c r="F129" s="42">
        <f>F130</f>
        <v>407.8</v>
      </c>
      <c r="G129" s="42">
        <f>G130</f>
        <v>417</v>
      </c>
      <c r="H129" s="42">
        <f>H130</f>
        <v>417</v>
      </c>
    </row>
    <row r="130" spans="1:8" s="2" customFormat="1" ht="21.75" customHeight="1">
      <c r="A130" s="43" t="s">
        <v>99</v>
      </c>
      <c r="B130" s="34" t="s">
        <v>63</v>
      </c>
      <c r="C130" s="34" t="s">
        <v>60</v>
      </c>
      <c r="D130" s="41" t="s">
        <v>240</v>
      </c>
      <c r="E130" s="36" t="s">
        <v>100</v>
      </c>
      <c r="F130" s="42">
        <v>407.8</v>
      </c>
      <c r="G130" s="42">
        <v>417</v>
      </c>
      <c r="H130" s="42">
        <v>417</v>
      </c>
    </row>
    <row r="131" spans="1:8" s="2" customFormat="1" ht="18.75" customHeight="1">
      <c r="A131" s="66" t="s">
        <v>86</v>
      </c>
      <c r="B131" s="38" t="s">
        <v>63</v>
      </c>
      <c r="C131" s="38">
        <v>12</v>
      </c>
      <c r="D131" s="69"/>
      <c r="E131" s="39"/>
      <c r="F131" s="75">
        <f>F132</f>
        <v>505</v>
      </c>
      <c r="G131" s="75">
        <f>G132</f>
        <v>415</v>
      </c>
      <c r="H131" s="75">
        <f>H132</f>
        <v>415</v>
      </c>
    </row>
    <row r="132" spans="1:8" s="2" customFormat="1" ht="27.75" customHeight="1">
      <c r="A132" s="47" t="s">
        <v>314</v>
      </c>
      <c r="B132" s="34" t="s">
        <v>63</v>
      </c>
      <c r="C132" s="34">
        <v>12</v>
      </c>
      <c r="D132" s="41" t="s">
        <v>197</v>
      </c>
      <c r="E132" s="36"/>
      <c r="F132" s="60">
        <f>F134+F137+F149+F152+F140+F146+F143</f>
        <v>505</v>
      </c>
      <c r="G132" s="60">
        <f>G134+G137+G149+G152+G140+G146+G143</f>
        <v>415</v>
      </c>
      <c r="H132" s="60">
        <f>H134+H137+H149+H152+H140+H146+H143</f>
        <v>415</v>
      </c>
    </row>
    <row r="133" spans="1:8" s="2" customFormat="1" ht="27.75" customHeight="1">
      <c r="A133" s="47" t="s">
        <v>327</v>
      </c>
      <c r="B133" s="34" t="s">
        <v>63</v>
      </c>
      <c r="C133" s="34" t="s">
        <v>64</v>
      </c>
      <c r="D133" s="41" t="s">
        <v>289</v>
      </c>
      <c r="E133" s="36"/>
      <c r="F133" s="60">
        <f>F132</f>
        <v>505</v>
      </c>
      <c r="G133" s="60">
        <f>G132</f>
        <v>415</v>
      </c>
      <c r="H133" s="60">
        <f>H132</f>
        <v>415</v>
      </c>
    </row>
    <row r="134" spans="1:8" s="2" customFormat="1" ht="17.25" customHeight="1">
      <c r="A134" s="47" t="s">
        <v>198</v>
      </c>
      <c r="B134" s="34" t="s">
        <v>63</v>
      </c>
      <c r="C134" s="34">
        <v>12</v>
      </c>
      <c r="D134" s="41" t="s">
        <v>290</v>
      </c>
      <c r="E134" s="36"/>
      <c r="F134" s="60">
        <f aca="true" t="shared" si="10" ref="F134:H135">F135</f>
        <v>57</v>
      </c>
      <c r="G134" s="60">
        <f t="shared" si="10"/>
        <v>62</v>
      </c>
      <c r="H134" s="60">
        <f t="shared" si="10"/>
        <v>62</v>
      </c>
    </row>
    <row r="135" spans="1:8" s="2" customFormat="1" ht="28.5" customHeight="1">
      <c r="A135" s="47" t="s">
        <v>315</v>
      </c>
      <c r="B135" s="34" t="s">
        <v>63</v>
      </c>
      <c r="C135" s="34">
        <v>12</v>
      </c>
      <c r="D135" s="41" t="s">
        <v>291</v>
      </c>
      <c r="E135" s="36"/>
      <c r="F135" s="58">
        <f t="shared" si="10"/>
        <v>57</v>
      </c>
      <c r="G135" s="58">
        <f t="shared" si="10"/>
        <v>62</v>
      </c>
      <c r="H135" s="58">
        <f t="shared" si="10"/>
        <v>62</v>
      </c>
    </row>
    <row r="136" spans="1:8" s="2" customFormat="1" ht="27" customHeight="1">
      <c r="A136" s="31" t="s">
        <v>99</v>
      </c>
      <c r="B136" s="34" t="s">
        <v>63</v>
      </c>
      <c r="C136" s="34" t="s">
        <v>64</v>
      </c>
      <c r="D136" s="41" t="s">
        <v>291</v>
      </c>
      <c r="E136" s="36" t="s">
        <v>100</v>
      </c>
      <c r="F136" s="58">
        <v>57</v>
      </c>
      <c r="G136" s="58">
        <v>62</v>
      </c>
      <c r="H136" s="58">
        <v>62</v>
      </c>
    </row>
    <row r="137" spans="1:8" s="2" customFormat="1" ht="27" customHeight="1">
      <c r="A137" s="31" t="s">
        <v>199</v>
      </c>
      <c r="B137" s="34" t="s">
        <v>63</v>
      </c>
      <c r="C137" s="34" t="s">
        <v>64</v>
      </c>
      <c r="D137" s="41" t="s">
        <v>292</v>
      </c>
      <c r="E137" s="36"/>
      <c r="F137" s="58">
        <f aca="true" t="shared" si="11" ref="F137:H138">F138</f>
        <v>58.9</v>
      </c>
      <c r="G137" s="58">
        <f t="shared" si="11"/>
        <v>65</v>
      </c>
      <c r="H137" s="58">
        <f t="shared" si="11"/>
        <v>65</v>
      </c>
    </row>
    <row r="138" spans="1:8" s="2" customFormat="1" ht="27" customHeight="1">
      <c r="A138" s="47" t="s">
        <v>315</v>
      </c>
      <c r="B138" s="34" t="s">
        <v>63</v>
      </c>
      <c r="C138" s="34" t="s">
        <v>64</v>
      </c>
      <c r="D138" s="41" t="s">
        <v>293</v>
      </c>
      <c r="E138" s="36"/>
      <c r="F138" s="58">
        <f t="shared" si="11"/>
        <v>58.9</v>
      </c>
      <c r="G138" s="58">
        <f t="shared" si="11"/>
        <v>65</v>
      </c>
      <c r="H138" s="58">
        <f t="shared" si="11"/>
        <v>65</v>
      </c>
    </row>
    <row r="139" spans="1:8" s="2" customFormat="1" ht="31.5" customHeight="1">
      <c r="A139" s="31" t="s">
        <v>99</v>
      </c>
      <c r="B139" s="34" t="s">
        <v>63</v>
      </c>
      <c r="C139" s="34" t="s">
        <v>64</v>
      </c>
      <c r="D139" s="41" t="s">
        <v>293</v>
      </c>
      <c r="E139" s="36" t="s">
        <v>100</v>
      </c>
      <c r="F139" s="58">
        <v>58.9</v>
      </c>
      <c r="G139" s="58">
        <v>65</v>
      </c>
      <c r="H139" s="58">
        <v>65</v>
      </c>
    </row>
    <row r="140" spans="1:8" s="2" customFormat="1" ht="46.5" customHeight="1">
      <c r="A140" s="31" t="s">
        <v>271</v>
      </c>
      <c r="B140" s="34" t="s">
        <v>63</v>
      </c>
      <c r="C140" s="34" t="s">
        <v>64</v>
      </c>
      <c r="D140" s="41" t="s">
        <v>294</v>
      </c>
      <c r="E140" s="36"/>
      <c r="F140" s="58">
        <f>F142</f>
        <v>50</v>
      </c>
      <c r="G140" s="58">
        <f>G142</f>
        <v>80</v>
      </c>
      <c r="H140" s="58">
        <f>H142</f>
        <v>80</v>
      </c>
    </row>
    <row r="141" spans="1:8" s="2" customFormat="1" ht="33" customHeight="1">
      <c r="A141" s="47" t="s">
        <v>315</v>
      </c>
      <c r="B141" s="34" t="s">
        <v>63</v>
      </c>
      <c r="C141" s="34" t="s">
        <v>64</v>
      </c>
      <c r="D141" s="41" t="s">
        <v>295</v>
      </c>
      <c r="E141" s="36"/>
      <c r="F141" s="58">
        <f>F142</f>
        <v>50</v>
      </c>
      <c r="G141" s="58">
        <f>G142</f>
        <v>80</v>
      </c>
      <c r="H141" s="58">
        <f>H142</f>
        <v>80</v>
      </c>
    </row>
    <row r="142" spans="1:8" s="2" customFormat="1" ht="31.5" customHeight="1">
      <c r="A142" s="31" t="s">
        <v>99</v>
      </c>
      <c r="B142" s="34" t="s">
        <v>63</v>
      </c>
      <c r="C142" s="34" t="s">
        <v>64</v>
      </c>
      <c r="D142" s="41" t="s">
        <v>295</v>
      </c>
      <c r="E142" s="36" t="s">
        <v>100</v>
      </c>
      <c r="F142" s="58">
        <v>50</v>
      </c>
      <c r="G142" s="58">
        <v>80</v>
      </c>
      <c r="H142" s="58">
        <v>80</v>
      </c>
    </row>
    <row r="143" spans="1:8" s="2" customFormat="1" ht="33.75" customHeight="1">
      <c r="A143" s="31" t="s">
        <v>364</v>
      </c>
      <c r="B143" s="34" t="s">
        <v>63</v>
      </c>
      <c r="C143" s="34" t="s">
        <v>64</v>
      </c>
      <c r="D143" s="41" t="s">
        <v>296</v>
      </c>
      <c r="E143" s="36"/>
      <c r="F143" s="58">
        <f aca="true" t="shared" si="12" ref="F143:H144">F144</f>
        <v>0</v>
      </c>
      <c r="G143" s="58">
        <f t="shared" si="12"/>
        <v>5</v>
      </c>
      <c r="H143" s="58">
        <f t="shared" si="12"/>
        <v>5</v>
      </c>
    </row>
    <row r="144" spans="1:8" s="2" customFormat="1" ht="31.5" customHeight="1">
      <c r="A144" s="47" t="s">
        <v>315</v>
      </c>
      <c r="B144" s="34" t="s">
        <v>63</v>
      </c>
      <c r="C144" s="34" t="s">
        <v>64</v>
      </c>
      <c r="D144" s="41" t="s">
        <v>297</v>
      </c>
      <c r="E144" s="36"/>
      <c r="F144" s="58">
        <f t="shared" si="12"/>
        <v>0</v>
      </c>
      <c r="G144" s="58">
        <f t="shared" si="12"/>
        <v>5</v>
      </c>
      <c r="H144" s="58">
        <f t="shared" si="12"/>
        <v>5</v>
      </c>
    </row>
    <row r="145" spans="1:8" s="2" customFormat="1" ht="31.5" customHeight="1">
      <c r="A145" s="31" t="s">
        <v>99</v>
      </c>
      <c r="B145" s="34" t="s">
        <v>63</v>
      </c>
      <c r="C145" s="34" t="s">
        <v>64</v>
      </c>
      <c r="D145" s="41" t="s">
        <v>297</v>
      </c>
      <c r="E145" s="36" t="s">
        <v>100</v>
      </c>
      <c r="F145" s="58">
        <v>0</v>
      </c>
      <c r="G145" s="58">
        <v>5</v>
      </c>
      <c r="H145" s="58">
        <v>5</v>
      </c>
    </row>
    <row r="146" spans="1:8" s="2" customFormat="1" ht="40.5" customHeight="1">
      <c r="A146" s="31" t="s">
        <v>272</v>
      </c>
      <c r="B146" s="34" t="s">
        <v>63</v>
      </c>
      <c r="C146" s="34" t="s">
        <v>64</v>
      </c>
      <c r="D146" s="41" t="s">
        <v>298</v>
      </c>
      <c r="E146" s="36"/>
      <c r="F146" s="58">
        <f>F148</f>
        <v>145</v>
      </c>
      <c r="G146" s="58">
        <f>G148</f>
        <v>85</v>
      </c>
      <c r="H146" s="58">
        <f>H148</f>
        <v>85</v>
      </c>
    </row>
    <row r="147" spans="1:8" s="2" customFormat="1" ht="32.25" customHeight="1">
      <c r="A147" s="47" t="s">
        <v>315</v>
      </c>
      <c r="B147" s="34" t="s">
        <v>63</v>
      </c>
      <c r="C147" s="34" t="s">
        <v>64</v>
      </c>
      <c r="D147" s="41" t="s">
        <v>299</v>
      </c>
      <c r="E147" s="36"/>
      <c r="F147" s="58">
        <f>F148</f>
        <v>145</v>
      </c>
      <c r="G147" s="58">
        <f>G148</f>
        <v>85</v>
      </c>
      <c r="H147" s="58">
        <f>H148</f>
        <v>85</v>
      </c>
    </row>
    <row r="148" spans="1:8" s="2" customFormat="1" ht="31.5" customHeight="1">
      <c r="A148" s="31" t="s">
        <v>99</v>
      </c>
      <c r="B148" s="34" t="s">
        <v>63</v>
      </c>
      <c r="C148" s="34" t="s">
        <v>64</v>
      </c>
      <c r="D148" s="41" t="s">
        <v>299</v>
      </c>
      <c r="E148" s="36" t="s">
        <v>100</v>
      </c>
      <c r="F148" s="58">
        <v>145</v>
      </c>
      <c r="G148" s="58">
        <v>85</v>
      </c>
      <c r="H148" s="58">
        <v>85</v>
      </c>
    </row>
    <row r="149" spans="1:8" s="2" customFormat="1" ht="39" customHeight="1">
      <c r="A149" s="31" t="s">
        <v>200</v>
      </c>
      <c r="B149" s="34" t="s">
        <v>63</v>
      </c>
      <c r="C149" s="34" t="s">
        <v>64</v>
      </c>
      <c r="D149" s="41" t="s">
        <v>300</v>
      </c>
      <c r="E149" s="36"/>
      <c r="F149" s="58">
        <f aca="true" t="shared" si="13" ref="F149:H150">F150</f>
        <v>145.7</v>
      </c>
      <c r="G149" s="58">
        <f t="shared" si="13"/>
        <v>57.6</v>
      </c>
      <c r="H149" s="58">
        <f t="shared" si="13"/>
        <v>57.6</v>
      </c>
    </row>
    <row r="150" spans="1:8" s="2" customFormat="1" ht="28.5" customHeight="1">
      <c r="A150" s="47" t="s">
        <v>315</v>
      </c>
      <c r="B150" s="34" t="s">
        <v>63</v>
      </c>
      <c r="C150" s="34" t="s">
        <v>64</v>
      </c>
      <c r="D150" s="41" t="s">
        <v>301</v>
      </c>
      <c r="E150" s="36"/>
      <c r="F150" s="58">
        <f t="shared" si="13"/>
        <v>145.7</v>
      </c>
      <c r="G150" s="58">
        <f t="shared" si="13"/>
        <v>57.6</v>
      </c>
      <c r="H150" s="58">
        <f t="shared" si="13"/>
        <v>57.6</v>
      </c>
    </row>
    <row r="151" spans="1:8" s="2" customFormat="1" ht="27" customHeight="1">
      <c r="A151" s="31" t="s">
        <v>99</v>
      </c>
      <c r="B151" s="34" t="s">
        <v>63</v>
      </c>
      <c r="C151" s="34" t="s">
        <v>64</v>
      </c>
      <c r="D151" s="41" t="s">
        <v>301</v>
      </c>
      <c r="E151" s="36" t="s">
        <v>100</v>
      </c>
      <c r="F151" s="58">
        <v>145.7</v>
      </c>
      <c r="G151" s="58">
        <v>57.6</v>
      </c>
      <c r="H151" s="58">
        <v>57.6</v>
      </c>
    </row>
    <row r="152" spans="1:8" s="2" customFormat="1" ht="27" customHeight="1">
      <c r="A152" s="31" t="s">
        <v>35</v>
      </c>
      <c r="B152" s="34" t="s">
        <v>63</v>
      </c>
      <c r="C152" s="34" t="s">
        <v>64</v>
      </c>
      <c r="D152" s="41" t="s">
        <v>302</v>
      </c>
      <c r="E152" s="36"/>
      <c r="F152" s="58">
        <f aca="true" t="shared" si="14" ref="F152:H153">F153</f>
        <v>48.4</v>
      </c>
      <c r="G152" s="58">
        <f t="shared" si="14"/>
        <v>60.4</v>
      </c>
      <c r="H152" s="58">
        <f t="shared" si="14"/>
        <v>60.4</v>
      </c>
    </row>
    <row r="153" spans="1:8" s="2" customFormat="1" ht="30.75" customHeight="1">
      <c r="A153" s="47" t="s">
        <v>315</v>
      </c>
      <c r="B153" s="34" t="s">
        <v>63</v>
      </c>
      <c r="C153" s="34" t="s">
        <v>64</v>
      </c>
      <c r="D153" s="41" t="s">
        <v>303</v>
      </c>
      <c r="E153" s="36"/>
      <c r="F153" s="58">
        <f t="shared" si="14"/>
        <v>48.4</v>
      </c>
      <c r="G153" s="58">
        <f t="shared" si="14"/>
        <v>60.4</v>
      </c>
      <c r="H153" s="58">
        <f t="shared" si="14"/>
        <v>60.4</v>
      </c>
    </row>
    <row r="154" spans="1:8" s="2" customFormat="1" ht="27" customHeight="1">
      <c r="A154" s="31" t="s">
        <v>99</v>
      </c>
      <c r="B154" s="34" t="s">
        <v>63</v>
      </c>
      <c r="C154" s="34" t="s">
        <v>64</v>
      </c>
      <c r="D154" s="41" t="s">
        <v>303</v>
      </c>
      <c r="E154" s="36" t="s">
        <v>100</v>
      </c>
      <c r="F154" s="58">
        <v>48.4</v>
      </c>
      <c r="G154" s="58">
        <v>60.4</v>
      </c>
      <c r="H154" s="58">
        <v>60.4</v>
      </c>
    </row>
    <row r="155" spans="1:15" ht="15" customHeight="1">
      <c r="A155" s="76" t="s">
        <v>48</v>
      </c>
      <c r="B155" s="52" t="s">
        <v>57</v>
      </c>
      <c r="C155" s="57"/>
      <c r="D155" s="57"/>
      <c r="E155" s="57"/>
      <c r="F155" s="75">
        <f aca="true" t="shared" si="15" ref="F155:H156">F156</f>
        <v>583.2</v>
      </c>
      <c r="G155" s="75">
        <f t="shared" si="15"/>
        <v>583.2</v>
      </c>
      <c r="H155" s="75">
        <f t="shared" si="15"/>
        <v>583.2</v>
      </c>
      <c r="I155" s="1"/>
      <c r="J155" s="1"/>
      <c r="K155" s="1"/>
      <c r="L155" s="1"/>
      <c r="M155" s="1"/>
      <c r="N155" s="1"/>
      <c r="O155" s="1"/>
    </row>
    <row r="156" spans="1:15" ht="15" customHeight="1">
      <c r="A156" s="81" t="s">
        <v>95</v>
      </c>
      <c r="B156" s="38" t="s">
        <v>57</v>
      </c>
      <c r="C156" s="38" t="s">
        <v>54</v>
      </c>
      <c r="D156" s="38"/>
      <c r="E156" s="39"/>
      <c r="F156" s="40">
        <f t="shared" si="15"/>
        <v>583.2</v>
      </c>
      <c r="G156" s="40">
        <f t="shared" si="15"/>
        <v>583.2</v>
      </c>
      <c r="H156" s="40">
        <f t="shared" si="15"/>
        <v>583.2</v>
      </c>
      <c r="I156" s="1"/>
      <c r="J156" s="1"/>
      <c r="K156" s="1"/>
      <c r="L156" s="1"/>
      <c r="M156" s="1"/>
      <c r="N156" s="1"/>
      <c r="O156" s="1"/>
    </row>
    <row r="157" spans="1:15" ht="30" customHeight="1">
      <c r="A157" s="31" t="s">
        <v>316</v>
      </c>
      <c r="B157" s="34" t="s">
        <v>57</v>
      </c>
      <c r="C157" s="34" t="s">
        <v>54</v>
      </c>
      <c r="D157" s="34" t="s">
        <v>201</v>
      </c>
      <c r="E157" s="36"/>
      <c r="F157" s="42">
        <f>F161+F158</f>
        <v>583.2</v>
      </c>
      <c r="G157" s="42">
        <f>G161+G158</f>
        <v>583.2</v>
      </c>
      <c r="H157" s="42">
        <f>H161+H158</f>
        <v>583.2</v>
      </c>
      <c r="I157" s="1"/>
      <c r="J157" s="1"/>
      <c r="K157" s="1"/>
      <c r="L157" s="1"/>
      <c r="M157" s="1"/>
      <c r="N157" s="1"/>
      <c r="O157" s="1"/>
    </row>
    <row r="158" spans="1:15" ht="33.75" customHeight="1">
      <c r="A158" s="31" t="s">
        <v>42</v>
      </c>
      <c r="B158" s="34" t="s">
        <v>57</v>
      </c>
      <c r="C158" s="34" t="s">
        <v>54</v>
      </c>
      <c r="D158" s="34" t="s">
        <v>39</v>
      </c>
      <c r="E158" s="36"/>
      <c r="F158" s="42">
        <f aca="true" t="shared" si="16" ref="F158:H159">F159</f>
        <v>100</v>
      </c>
      <c r="G158" s="42">
        <f t="shared" si="16"/>
        <v>100</v>
      </c>
      <c r="H158" s="42">
        <f t="shared" si="16"/>
        <v>100</v>
      </c>
      <c r="I158" s="1"/>
      <c r="J158" s="1"/>
      <c r="K158" s="1"/>
      <c r="L158" s="1"/>
      <c r="M158" s="1"/>
      <c r="N158" s="1"/>
      <c r="O158" s="1"/>
    </row>
    <row r="159" spans="1:15" ht="31.5" customHeight="1">
      <c r="A159" s="31" t="s">
        <v>317</v>
      </c>
      <c r="B159" s="34" t="s">
        <v>57</v>
      </c>
      <c r="C159" s="34" t="s">
        <v>54</v>
      </c>
      <c r="D159" s="34" t="s">
        <v>40</v>
      </c>
      <c r="E159" s="36"/>
      <c r="F159" s="42">
        <f t="shared" si="16"/>
        <v>100</v>
      </c>
      <c r="G159" s="42">
        <f t="shared" si="16"/>
        <v>100</v>
      </c>
      <c r="H159" s="42">
        <f t="shared" si="16"/>
        <v>100</v>
      </c>
      <c r="I159" s="1"/>
      <c r="J159" s="1"/>
      <c r="K159" s="1"/>
      <c r="L159" s="1"/>
      <c r="M159" s="1"/>
      <c r="N159" s="1"/>
      <c r="O159" s="1"/>
    </row>
    <row r="160" spans="1:15" ht="30" customHeight="1">
      <c r="A160" s="31" t="s">
        <v>99</v>
      </c>
      <c r="B160" s="34" t="s">
        <v>57</v>
      </c>
      <c r="C160" s="34" t="s">
        <v>54</v>
      </c>
      <c r="D160" s="34" t="s">
        <v>40</v>
      </c>
      <c r="E160" s="36" t="s">
        <v>100</v>
      </c>
      <c r="F160" s="42">
        <v>100</v>
      </c>
      <c r="G160" s="42">
        <v>100</v>
      </c>
      <c r="H160" s="42">
        <v>100</v>
      </c>
      <c r="I160" s="1"/>
      <c r="J160" s="1"/>
      <c r="K160" s="1"/>
      <c r="L160" s="1"/>
      <c r="M160" s="1"/>
      <c r="N160" s="1"/>
      <c r="O160" s="1"/>
    </row>
    <row r="161" spans="1:15" ht="30.75" customHeight="1">
      <c r="A161" s="31" t="s">
        <v>202</v>
      </c>
      <c r="B161" s="34" t="s">
        <v>57</v>
      </c>
      <c r="C161" s="34" t="s">
        <v>54</v>
      </c>
      <c r="D161" s="34" t="s">
        <v>8</v>
      </c>
      <c r="E161" s="36"/>
      <c r="F161" s="42">
        <f aca="true" t="shared" si="17" ref="F161:H162">F162</f>
        <v>483.2</v>
      </c>
      <c r="G161" s="42">
        <f t="shared" si="17"/>
        <v>483.2</v>
      </c>
      <c r="H161" s="42">
        <f t="shared" si="17"/>
        <v>483.2</v>
      </c>
      <c r="I161" s="1"/>
      <c r="J161" s="1"/>
      <c r="K161" s="1"/>
      <c r="L161" s="1"/>
      <c r="M161" s="1"/>
      <c r="N161" s="1"/>
      <c r="O161" s="1"/>
    </row>
    <row r="162" spans="1:15" ht="27.75" customHeight="1">
      <c r="A162" s="31" t="s">
        <v>317</v>
      </c>
      <c r="B162" s="34" t="s">
        <v>57</v>
      </c>
      <c r="C162" s="34" t="s">
        <v>54</v>
      </c>
      <c r="D162" s="34" t="s">
        <v>203</v>
      </c>
      <c r="E162" s="36"/>
      <c r="F162" s="42">
        <f t="shared" si="17"/>
        <v>483.2</v>
      </c>
      <c r="G162" s="42">
        <f t="shared" si="17"/>
        <v>483.2</v>
      </c>
      <c r="H162" s="42">
        <f t="shared" si="17"/>
        <v>483.2</v>
      </c>
      <c r="I162" s="1"/>
      <c r="J162" s="1"/>
      <c r="K162" s="1"/>
      <c r="L162" s="1"/>
      <c r="M162" s="1"/>
      <c r="N162" s="1"/>
      <c r="O162" s="1"/>
    </row>
    <row r="163" spans="1:15" ht="27.75" customHeight="1">
      <c r="A163" s="31" t="s">
        <v>99</v>
      </c>
      <c r="B163" s="34" t="s">
        <v>57</v>
      </c>
      <c r="C163" s="34" t="s">
        <v>54</v>
      </c>
      <c r="D163" s="34" t="s">
        <v>203</v>
      </c>
      <c r="E163" s="36" t="s">
        <v>100</v>
      </c>
      <c r="F163" s="42">
        <v>483.2</v>
      </c>
      <c r="G163" s="42">
        <v>483.2</v>
      </c>
      <c r="H163" s="42">
        <v>483.2</v>
      </c>
      <c r="I163" s="1"/>
      <c r="J163" s="1"/>
      <c r="K163" s="1"/>
      <c r="L163" s="1"/>
      <c r="M163" s="1"/>
      <c r="N163" s="1"/>
      <c r="O163" s="1"/>
    </row>
    <row r="164" spans="1:15" ht="27.75" customHeight="1">
      <c r="A164" s="37" t="s">
        <v>405</v>
      </c>
      <c r="B164" s="38" t="s">
        <v>62</v>
      </c>
      <c r="C164" s="38"/>
      <c r="D164" s="38"/>
      <c r="E164" s="39"/>
      <c r="F164" s="40">
        <f aca="true" t="shared" si="18" ref="F164:H167">F165</f>
        <v>2460.3</v>
      </c>
      <c r="G164" s="40">
        <f t="shared" si="18"/>
        <v>0</v>
      </c>
      <c r="H164" s="40">
        <f t="shared" si="18"/>
        <v>0</v>
      </c>
      <c r="I164" s="1"/>
      <c r="J164" s="1"/>
      <c r="K164" s="1"/>
      <c r="L164" s="1"/>
      <c r="M164" s="1"/>
      <c r="N164" s="1"/>
      <c r="O164" s="1"/>
    </row>
    <row r="165" spans="1:15" ht="21" customHeight="1">
      <c r="A165" s="37" t="s">
        <v>406</v>
      </c>
      <c r="B165" s="38" t="s">
        <v>62</v>
      </c>
      <c r="C165" s="38" t="s">
        <v>57</v>
      </c>
      <c r="D165" s="38"/>
      <c r="E165" s="39"/>
      <c r="F165" s="40">
        <f t="shared" si="18"/>
        <v>2460.3</v>
      </c>
      <c r="G165" s="40">
        <f t="shared" si="18"/>
        <v>0</v>
      </c>
      <c r="H165" s="40">
        <f t="shared" si="18"/>
        <v>0</v>
      </c>
      <c r="I165" s="1"/>
      <c r="J165" s="1"/>
      <c r="K165" s="1"/>
      <c r="L165" s="1"/>
      <c r="M165" s="1"/>
      <c r="N165" s="1"/>
      <c r="O165" s="1"/>
    </row>
    <row r="166" spans="1:15" ht="31.5" customHeight="1">
      <c r="A166" s="31" t="s">
        <v>407</v>
      </c>
      <c r="B166" s="34" t="s">
        <v>62</v>
      </c>
      <c r="C166" s="34" t="s">
        <v>57</v>
      </c>
      <c r="D166" s="41" t="s">
        <v>408</v>
      </c>
      <c r="E166" s="36"/>
      <c r="F166" s="42">
        <f>F167</f>
        <v>2460.3</v>
      </c>
      <c r="G166" s="42">
        <f t="shared" si="18"/>
        <v>0</v>
      </c>
      <c r="H166" s="42">
        <f t="shared" si="18"/>
        <v>0</v>
      </c>
      <c r="I166" s="1"/>
      <c r="J166" s="1"/>
      <c r="K166" s="1"/>
      <c r="L166" s="1"/>
      <c r="M166" s="1"/>
      <c r="N166" s="1"/>
      <c r="O166" s="1"/>
    </row>
    <row r="167" spans="1:15" ht="42.75" customHeight="1">
      <c r="A167" s="43" t="s">
        <v>409</v>
      </c>
      <c r="B167" s="34" t="s">
        <v>62</v>
      </c>
      <c r="C167" s="34" t="s">
        <v>57</v>
      </c>
      <c r="D167" s="41" t="s">
        <v>410</v>
      </c>
      <c r="E167" s="36"/>
      <c r="F167" s="42">
        <f>F168</f>
        <v>2460.3</v>
      </c>
      <c r="G167" s="42">
        <f t="shared" si="18"/>
        <v>0</v>
      </c>
      <c r="H167" s="42">
        <f t="shared" si="18"/>
        <v>0</v>
      </c>
      <c r="I167" s="1"/>
      <c r="J167" s="1"/>
      <c r="K167" s="1"/>
      <c r="L167" s="1"/>
      <c r="M167" s="1"/>
      <c r="N167" s="1"/>
      <c r="O167" s="1"/>
    </row>
    <row r="168" spans="1:15" ht="51.75" customHeight="1">
      <c r="A168" s="43" t="s">
        <v>411</v>
      </c>
      <c r="B168" s="34" t="s">
        <v>62</v>
      </c>
      <c r="C168" s="34" t="s">
        <v>57</v>
      </c>
      <c r="D168" s="41" t="s">
        <v>412</v>
      </c>
      <c r="E168" s="36"/>
      <c r="F168" s="42">
        <f>F169</f>
        <v>2460.3</v>
      </c>
      <c r="G168" s="42">
        <v>0</v>
      </c>
      <c r="H168" s="42">
        <v>0</v>
      </c>
      <c r="I168" s="1"/>
      <c r="J168" s="1"/>
      <c r="K168" s="1"/>
      <c r="L168" s="1"/>
      <c r="M168" s="1"/>
      <c r="N168" s="1"/>
      <c r="O168" s="1"/>
    </row>
    <row r="169" spans="1:15" ht="23.25" customHeight="1">
      <c r="A169" s="31" t="s">
        <v>99</v>
      </c>
      <c r="B169" s="34" t="s">
        <v>62</v>
      </c>
      <c r="C169" s="34" t="s">
        <v>57</v>
      </c>
      <c r="D169" s="41" t="s">
        <v>412</v>
      </c>
      <c r="E169" s="36" t="s">
        <v>100</v>
      </c>
      <c r="F169" s="42">
        <v>2460.3</v>
      </c>
      <c r="G169" s="42">
        <v>0</v>
      </c>
      <c r="H169" s="42">
        <v>0</v>
      </c>
      <c r="I169" s="1"/>
      <c r="J169" s="1"/>
      <c r="K169" s="1"/>
      <c r="L169" s="1"/>
      <c r="M169" s="1"/>
      <c r="N169" s="1"/>
      <c r="O169" s="1"/>
    </row>
    <row r="170" spans="1:15" ht="16.5" customHeight="1">
      <c r="A170" s="50" t="s">
        <v>49</v>
      </c>
      <c r="B170" s="52" t="s">
        <v>59</v>
      </c>
      <c r="C170" s="57"/>
      <c r="D170" s="57"/>
      <c r="E170" s="57"/>
      <c r="F170" s="63">
        <f>F171+F202+F283+F302+F249</f>
        <v>127647.20000000004</v>
      </c>
      <c r="G170" s="63">
        <f>G171+G202+G283+G302+G249</f>
        <v>107024.69999999997</v>
      </c>
      <c r="H170" s="63">
        <f>H171+H202+H283+H302+H249</f>
        <v>106392.49999999997</v>
      </c>
      <c r="I170" s="1"/>
      <c r="J170" s="1"/>
      <c r="K170" s="1"/>
      <c r="L170" s="1"/>
      <c r="M170" s="1"/>
      <c r="N170" s="1"/>
      <c r="O170" s="1"/>
    </row>
    <row r="171" spans="1:15" ht="13.5" customHeight="1">
      <c r="A171" s="50" t="s">
        <v>75</v>
      </c>
      <c r="B171" s="52" t="s">
        <v>59</v>
      </c>
      <c r="C171" s="52" t="s">
        <v>54</v>
      </c>
      <c r="D171" s="57"/>
      <c r="E171" s="57"/>
      <c r="F171" s="63">
        <f>F172+F199</f>
        <v>36780.10000000001</v>
      </c>
      <c r="G171" s="63">
        <f aca="true" t="shared" si="19" ref="F171:H173">G172</f>
        <v>28891.399999999998</v>
      </c>
      <c r="H171" s="63">
        <f t="shared" si="19"/>
        <v>28891.399999999998</v>
      </c>
      <c r="I171" s="1"/>
      <c r="J171" s="1"/>
      <c r="K171" s="1"/>
      <c r="L171" s="1"/>
      <c r="M171" s="1"/>
      <c r="N171" s="1"/>
      <c r="O171" s="1"/>
    </row>
    <row r="172" spans="1:15" ht="38.25" customHeight="1">
      <c r="A172" s="49" t="s">
        <v>365</v>
      </c>
      <c r="B172" s="34" t="s">
        <v>59</v>
      </c>
      <c r="C172" s="34" t="s">
        <v>54</v>
      </c>
      <c r="D172" s="34" t="s">
        <v>204</v>
      </c>
      <c r="E172" s="36"/>
      <c r="F172" s="44">
        <f t="shared" si="19"/>
        <v>36741.10000000001</v>
      </c>
      <c r="G172" s="44">
        <f t="shared" si="19"/>
        <v>28891.399999999998</v>
      </c>
      <c r="H172" s="44">
        <f t="shared" si="19"/>
        <v>28891.399999999998</v>
      </c>
      <c r="I172" s="1"/>
      <c r="J172" s="1"/>
      <c r="K172" s="1"/>
      <c r="L172" s="1"/>
      <c r="M172" s="1"/>
      <c r="N172" s="1"/>
      <c r="O172" s="1"/>
    </row>
    <row r="173" spans="1:15" ht="24" customHeight="1">
      <c r="A173" s="47" t="s">
        <v>120</v>
      </c>
      <c r="B173" s="34" t="s">
        <v>59</v>
      </c>
      <c r="C173" s="34" t="s">
        <v>54</v>
      </c>
      <c r="D173" s="34" t="s">
        <v>205</v>
      </c>
      <c r="E173" s="36"/>
      <c r="F173" s="44">
        <f t="shared" si="19"/>
        <v>36741.10000000001</v>
      </c>
      <c r="G173" s="44">
        <f t="shared" si="19"/>
        <v>28891.399999999998</v>
      </c>
      <c r="H173" s="44">
        <f t="shared" si="19"/>
        <v>28891.399999999998</v>
      </c>
      <c r="I173" s="1"/>
      <c r="J173" s="1"/>
      <c r="K173" s="1"/>
      <c r="L173" s="1"/>
      <c r="M173" s="1"/>
      <c r="N173" s="1"/>
      <c r="O173" s="1"/>
    </row>
    <row r="174" spans="1:15" ht="15.75" customHeight="1">
      <c r="A174" s="54" t="s">
        <v>206</v>
      </c>
      <c r="B174" s="34" t="s">
        <v>59</v>
      </c>
      <c r="C174" s="34" t="s">
        <v>54</v>
      </c>
      <c r="D174" s="34" t="s">
        <v>207</v>
      </c>
      <c r="E174" s="36"/>
      <c r="F174" s="44">
        <f>F175+F182+F184+F180+F187+F186+F193+F195+F191+F197+F189</f>
        <v>36741.10000000001</v>
      </c>
      <c r="G174" s="44">
        <f>G175+G182+G184+G180+G187+G186+G193+G195</f>
        <v>28891.399999999998</v>
      </c>
      <c r="H174" s="44">
        <f>H175+H182+H184+H180+H187+H186+H193+H195</f>
        <v>28891.399999999998</v>
      </c>
      <c r="I174" s="1"/>
      <c r="J174" s="1"/>
      <c r="K174" s="1"/>
      <c r="L174" s="1"/>
      <c r="M174" s="1"/>
      <c r="N174" s="1"/>
      <c r="O174" s="1"/>
    </row>
    <row r="175" spans="1:15" ht="27.75" customHeight="1">
      <c r="A175" s="54" t="s">
        <v>121</v>
      </c>
      <c r="B175" s="34" t="s">
        <v>59</v>
      </c>
      <c r="C175" s="34" t="s">
        <v>54</v>
      </c>
      <c r="D175" s="34" t="s">
        <v>208</v>
      </c>
      <c r="E175" s="36"/>
      <c r="F175" s="44">
        <f>F176</f>
        <v>13753.6</v>
      </c>
      <c r="G175" s="44">
        <f>G176</f>
        <v>9039.800000000001</v>
      </c>
      <c r="H175" s="44">
        <f>H176</f>
        <v>9039.800000000001</v>
      </c>
      <c r="I175" s="1"/>
      <c r="J175" s="1"/>
      <c r="K175" s="1"/>
      <c r="L175" s="1"/>
      <c r="M175" s="1"/>
      <c r="N175" s="1"/>
      <c r="O175" s="1"/>
    </row>
    <row r="176" spans="1:15" ht="21" customHeight="1">
      <c r="A176" s="31" t="s">
        <v>124</v>
      </c>
      <c r="B176" s="34" t="s">
        <v>59</v>
      </c>
      <c r="C176" s="34" t="s">
        <v>54</v>
      </c>
      <c r="D176" s="34" t="s">
        <v>209</v>
      </c>
      <c r="E176" s="36"/>
      <c r="F176" s="42">
        <f>F177+F178</f>
        <v>13753.6</v>
      </c>
      <c r="G176" s="42">
        <f>G177+G178</f>
        <v>9039.800000000001</v>
      </c>
      <c r="H176" s="42">
        <f>H177+H178</f>
        <v>9039.800000000001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31" t="s">
        <v>125</v>
      </c>
      <c r="B177" s="34" t="s">
        <v>59</v>
      </c>
      <c r="C177" s="34" t="s">
        <v>54</v>
      </c>
      <c r="D177" s="34" t="s">
        <v>209</v>
      </c>
      <c r="E177" s="36" t="s">
        <v>126</v>
      </c>
      <c r="F177" s="42">
        <v>552.7</v>
      </c>
      <c r="G177" s="42">
        <v>552.7</v>
      </c>
      <c r="H177" s="42">
        <v>552.7</v>
      </c>
      <c r="I177" s="1"/>
      <c r="J177" s="1"/>
      <c r="K177" s="1"/>
      <c r="L177" s="1"/>
      <c r="M177" s="1"/>
      <c r="N177" s="1"/>
      <c r="O177" s="1"/>
    </row>
    <row r="178" spans="1:15" ht="14.25" customHeight="1">
      <c r="A178" s="32" t="s">
        <v>122</v>
      </c>
      <c r="B178" s="34" t="s">
        <v>59</v>
      </c>
      <c r="C178" s="34" t="s">
        <v>54</v>
      </c>
      <c r="D178" s="34" t="s">
        <v>209</v>
      </c>
      <c r="E178" s="36" t="s">
        <v>123</v>
      </c>
      <c r="F178" s="44">
        <v>13200.9</v>
      </c>
      <c r="G178" s="44">
        <v>8487.1</v>
      </c>
      <c r="H178" s="44">
        <v>8487.1</v>
      </c>
      <c r="I178" s="1"/>
      <c r="J178" s="1"/>
      <c r="K178" s="1"/>
      <c r="L178" s="1"/>
      <c r="M178" s="1"/>
      <c r="N178" s="1"/>
      <c r="O178" s="1"/>
    </row>
    <row r="179" spans="1:15" ht="21" customHeight="1">
      <c r="A179" s="55" t="s">
        <v>149</v>
      </c>
      <c r="B179" s="34" t="s">
        <v>59</v>
      </c>
      <c r="C179" s="34" t="s">
        <v>54</v>
      </c>
      <c r="D179" s="35" t="s">
        <v>210</v>
      </c>
      <c r="E179" s="36"/>
      <c r="F179" s="42">
        <f>F180</f>
        <v>43.2</v>
      </c>
      <c r="G179" s="42">
        <f>G180</f>
        <v>48</v>
      </c>
      <c r="H179" s="42">
        <f>H180</f>
        <v>48</v>
      </c>
      <c r="I179" s="1"/>
      <c r="J179" s="1"/>
      <c r="K179" s="1"/>
      <c r="L179" s="1"/>
      <c r="M179" s="1"/>
      <c r="N179" s="1"/>
      <c r="O179" s="1"/>
    </row>
    <row r="180" spans="1:15" ht="16.5" customHeight="1">
      <c r="A180" s="32" t="s">
        <v>122</v>
      </c>
      <c r="B180" s="34" t="s">
        <v>59</v>
      </c>
      <c r="C180" s="34" t="s">
        <v>54</v>
      </c>
      <c r="D180" s="35" t="s">
        <v>211</v>
      </c>
      <c r="E180" s="36" t="s">
        <v>123</v>
      </c>
      <c r="F180" s="42">
        <v>43.2</v>
      </c>
      <c r="G180" s="42">
        <v>48</v>
      </c>
      <c r="H180" s="42">
        <v>48</v>
      </c>
      <c r="I180" s="1"/>
      <c r="J180" s="1"/>
      <c r="K180" s="1"/>
      <c r="L180" s="1"/>
      <c r="M180" s="1"/>
      <c r="N180" s="1"/>
      <c r="O180" s="1"/>
    </row>
    <row r="181" spans="1:15" ht="177" customHeight="1">
      <c r="A181" s="43" t="s">
        <v>286</v>
      </c>
      <c r="B181" s="56" t="str">
        <f>B$170</f>
        <v>07</v>
      </c>
      <c r="C181" s="57" t="s">
        <v>54</v>
      </c>
      <c r="D181" s="34" t="s">
        <v>212</v>
      </c>
      <c r="E181" s="57"/>
      <c r="F181" s="58">
        <f>F182</f>
        <v>16666</v>
      </c>
      <c r="G181" s="58">
        <f>G182</f>
        <v>14726.3</v>
      </c>
      <c r="H181" s="58">
        <f>H182</f>
        <v>14726.3</v>
      </c>
      <c r="I181" s="1"/>
      <c r="J181" s="1"/>
      <c r="K181" s="1"/>
      <c r="L181" s="1"/>
      <c r="M181" s="1"/>
      <c r="N181" s="1"/>
      <c r="O181" s="1"/>
    </row>
    <row r="182" spans="1:15" ht="14.25" customHeight="1">
      <c r="A182" s="59" t="s">
        <v>92</v>
      </c>
      <c r="B182" s="56" t="str">
        <f>B$170</f>
        <v>07</v>
      </c>
      <c r="C182" s="57" t="s">
        <v>54</v>
      </c>
      <c r="D182" s="34" t="s">
        <v>212</v>
      </c>
      <c r="E182" s="36" t="s">
        <v>123</v>
      </c>
      <c r="F182" s="42">
        <v>16666</v>
      </c>
      <c r="G182" s="42">
        <v>14726.3</v>
      </c>
      <c r="H182" s="42">
        <v>14726.3</v>
      </c>
      <c r="I182" s="1"/>
      <c r="J182" s="1"/>
      <c r="K182" s="1"/>
      <c r="L182" s="1"/>
      <c r="M182" s="1"/>
      <c r="N182" s="1"/>
      <c r="O182" s="1"/>
    </row>
    <row r="183" spans="1:15" ht="41.25" customHeight="1">
      <c r="A183" s="33" t="s">
        <v>283</v>
      </c>
      <c r="B183" s="34" t="s">
        <v>59</v>
      </c>
      <c r="C183" s="34" t="s">
        <v>54</v>
      </c>
      <c r="D183" s="34" t="s">
        <v>213</v>
      </c>
      <c r="E183" s="36"/>
      <c r="F183" s="42">
        <f>F184</f>
        <v>8</v>
      </c>
      <c r="G183" s="42">
        <f>G184</f>
        <v>8</v>
      </c>
      <c r="H183" s="42">
        <f>H184</f>
        <v>8</v>
      </c>
      <c r="I183" s="1"/>
      <c r="J183" s="1"/>
      <c r="K183" s="1"/>
      <c r="L183" s="1"/>
      <c r="M183" s="1"/>
      <c r="N183" s="1"/>
      <c r="O183" s="1"/>
    </row>
    <row r="184" spans="1:15" ht="22.5" customHeight="1">
      <c r="A184" s="31" t="s">
        <v>125</v>
      </c>
      <c r="B184" s="34" t="s">
        <v>59</v>
      </c>
      <c r="C184" s="34" t="s">
        <v>54</v>
      </c>
      <c r="D184" s="34" t="s">
        <v>213</v>
      </c>
      <c r="E184" s="36" t="s">
        <v>126</v>
      </c>
      <c r="F184" s="42">
        <v>8</v>
      </c>
      <c r="G184" s="60">
        <v>8</v>
      </c>
      <c r="H184" s="60">
        <v>8</v>
      </c>
      <c r="I184" s="1"/>
      <c r="J184" s="1"/>
      <c r="K184" s="1"/>
      <c r="L184" s="1"/>
      <c r="M184" s="1"/>
      <c r="N184" s="1"/>
      <c r="O184" s="1"/>
    </row>
    <row r="185" spans="1:15" ht="51.75" customHeight="1">
      <c r="A185" s="61" t="s">
        <v>266</v>
      </c>
      <c r="B185" s="34" t="s">
        <v>59</v>
      </c>
      <c r="C185" s="34" t="s">
        <v>54</v>
      </c>
      <c r="D185" s="34" t="s">
        <v>267</v>
      </c>
      <c r="E185" s="36"/>
      <c r="F185" s="42">
        <f>F186</f>
        <v>321.2</v>
      </c>
      <c r="G185" s="42">
        <f>G186</f>
        <v>321.2</v>
      </c>
      <c r="H185" s="60">
        <f>H186</f>
        <v>321.2</v>
      </c>
      <c r="I185" s="1"/>
      <c r="J185" s="1"/>
      <c r="K185" s="1"/>
      <c r="L185" s="1"/>
      <c r="M185" s="1"/>
      <c r="N185" s="1"/>
      <c r="O185" s="1"/>
    </row>
    <row r="186" spans="1:15" ht="22.5" customHeight="1">
      <c r="A186" s="32" t="s">
        <v>122</v>
      </c>
      <c r="B186" s="34" t="s">
        <v>59</v>
      </c>
      <c r="C186" s="34" t="s">
        <v>54</v>
      </c>
      <c r="D186" s="34" t="s">
        <v>267</v>
      </c>
      <c r="E186" s="36" t="s">
        <v>123</v>
      </c>
      <c r="F186" s="42">
        <v>321.2</v>
      </c>
      <c r="G186" s="42">
        <v>321.2</v>
      </c>
      <c r="H186" s="42">
        <v>321.2</v>
      </c>
      <c r="I186" s="1"/>
      <c r="J186" s="1"/>
      <c r="K186" s="1"/>
      <c r="L186" s="1"/>
      <c r="M186" s="1"/>
      <c r="N186" s="1"/>
      <c r="O186" s="1"/>
    </row>
    <row r="187" spans="1:15" ht="30.75" customHeight="1">
      <c r="A187" s="62" t="s">
        <v>157</v>
      </c>
      <c r="B187" s="34" t="s">
        <v>59</v>
      </c>
      <c r="C187" s="34" t="s">
        <v>54</v>
      </c>
      <c r="D187" s="35" t="s">
        <v>214</v>
      </c>
      <c r="E187" s="36"/>
      <c r="F187" s="42">
        <f>F188</f>
        <v>3747</v>
      </c>
      <c r="G187" s="42">
        <f>G188</f>
        <v>0</v>
      </c>
      <c r="H187" s="42">
        <f>H188</f>
        <v>0</v>
      </c>
      <c r="I187" s="1"/>
      <c r="J187" s="1"/>
      <c r="K187" s="1"/>
      <c r="L187" s="1"/>
      <c r="M187" s="1"/>
      <c r="N187" s="1"/>
      <c r="O187" s="1"/>
    </row>
    <row r="188" spans="1:15" ht="21.75" customHeight="1">
      <c r="A188" s="32" t="s">
        <v>122</v>
      </c>
      <c r="B188" s="34" t="s">
        <v>59</v>
      </c>
      <c r="C188" s="34" t="s">
        <v>54</v>
      </c>
      <c r="D188" s="35" t="s">
        <v>214</v>
      </c>
      <c r="E188" s="36" t="s">
        <v>123</v>
      </c>
      <c r="F188" s="42">
        <v>3747</v>
      </c>
      <c r="G188" s="42">
        <v>0</v>
      </c>
      <c r="H188" s="42">
        <v>0</v>
      </c>
      <c r="I188" s="1"/>
      <c r="J188" s="1"/>
      <c r="K188" s="1"/>
      <c r="L188" s="1"/>
      <c r="M188" s="1"/>
      <c r="N188" s="1"/>
      <c r="O188" s="1"/>
    </row>
    <row r="189" spans="1:15" ht="63.75" customHeight="1">
      <c r="A189" s="31" t="s">
        <v>441</v>
      </c>
      <c r="B189" s="34" t="s">
        <v>59</v>
      </c>
      <c r="C189" s="34" t="s">
        <v>54</v>
      </c>
      <c r="D189" s="35" t="s">
        <v>442</v>
      </c>
      <c r="E189" s="36"/>
      <c r="F189" s="42">
        <f>F190</f>
        <v>91.3</v>
      </c>
      <c r="G189" s="42">
        <f>G190</f>
        <v>0</v>
      </c>
      <c r="H189" s="42">
        <f>H190</f>
        <v>0</v>
      </c>
      <c r="I189" s="1"/>
      <c r="J189" s="1"/>
      <c r="K189" s="1"/>
      <c r="L189" s="1"/>
      <c r="M189" s="1"/>
      <c r="N189" s="1"/>
      <c r="O189" s="1"/>
    </row>
    <row r="190" spans="1:15" ht="21.75" customHeight="1">
      <c r="A190" s="32" t="s">
        <v>122</v>
      </c>
      <c r="B190" s="34" t="s">
        <v>59</v>
      </c>
      <c r="C190" s="34" t="s">
        <v>54</v>
      </c>
      <c r="D190" s="35" t="s">
        <v>442</v>
      </c>
      <c r="E190" s="36" t="s">
        <v>123</v>
      </c>
      <c r="F190" s="42">
        <v>91.3</v>
      </c>
      <c r="G190" s="42">
        <v>0</v>
      </c>
      <c r="H190" s="42">
        <v>0</v>
      </c>
      <c r="I190" s="1"/>
      <c r="J190" s="1"/>
      <c r="K190" s="1"/>
      <c r="L190" s="1"/>
      <c r="M190" s="1"/>
      <c r="N190" s="1"/>
      <c r="O190" s="1"/>
    </row>
    <row r="191" spans="1:15" ht="53.25" customHeight="1">
      <c r="A191" s="31" t="s">
        <v>415</v>
      </c>
      <c r="B191" s="34" t="s">
        <v>59</v>
      </c>
      <c r="C191" s="34" t="s">
        <v>54</v>
      </c>
      <c r="D191" s="35" t="s">
        <v>416</v>
      </c>
      <c r="E191" s="36"/>
      <c r="F191" s="42">
        <f>F192</f>
        <v>1088.9</v>
      </c>
      <c r="G191" s="42">
        <f>G192</f>
        <v>0</v>
      </c>
      <c r="H191" s="42">
        <f>H192</f>
        <v>0</v>
      </c>
      <c r="I191" s="1"/>
      <c r="J191" s="1"/>
      <c r="K191" s="1"/>
      <c r="L191" s="1"/>
      <c r="M191" s="1"/>
      <c r="N191" s="1"/>
      <c r="O191" s="1"/>
    </row>
    <row r="192" spans="1:15" ht="21.75" customHeight="1">
      <c r="A192" s="32" t="s">
        <v>122</v>
      </c>
      <c r="B192" s="34" t="s">
        <v>59</v>
      </c>
      <c r="C192" s="34" t="s">
        <v>54</v>
      </c>
      <c r="D192" s="35" t="s">
        <v>416</v>
      </c>
      <c r="E192" s="36" t="s">
        <v>123</v>
      </c>
      <c r="F192" s="42">
        <v>1088.9</v>
      </c>
      <c r="G192" s="42">
        <v>0</v>
      </c>
      <c r="H192" s="42">
        <v>0</v>
      </c>
      <c r="I192" s="1"/>
      <c r="J192" s="1"/>
      <c r="K192" s="1"/>
      <c r="L192" s="1"/>
      <c r="M192" s="1"/>
      <c r="N192" s="1"/>
      <c r="O192" s="1"/>
    </row>
    <row r="193" spans="1:15" ht="40.5" customHeight="1">
      <c r="A193" s="43" t="s">
        <v>0</v>
      </c>
      <c r="B193" s="34" t="s">
        <v>59</v>
      </c>
      <c r="C193" s="34" t="s">
        <v>54</v>
      </c>
      <c r="D193" s="35" t="s">
        <v>285</v>
      </c>
      <c r="E193" s="36"/>
      <c r="F193" s="42">
        <f>F194</f>
        <v>80.3</v>
      </c>
      <c r="G193" s="42">
        <f>G194</f>
        <v>64.3</v>
      </c>
      <c r="H193" s="42">
        <f>H194</f>
        <v>64.3</v>
      </c>
      <c r="I193" s="1"/>
      <c r="J193" s="1"/>
      <c r="K193" s="1"/>
      <c r="L193" s="1"/>
      <c r="M193" s="1"/>
      <c r="N193" s="1"/>
      <c r="O193" s="1"/>
    </row>
    <row r="194" spans="1:15" ht="21.75" customHeight="1">
      <c r="A194" s="32" t="s">
        <v>122</v>
      </c>
      <c r="B194" s="34" t="s">
        <v>59</v>
      </c>
      <c r="C194" s="34" t="s">
        <v>54</v>
      </c>
      <c r="D194" s="35" t="s">
        <v>285</v>
      </c>
      <c r="E194" s="36" t="s">
        <v>123</v>
      </c>
      <c r="F194" s="42">
        <v>80.3</v>
      </c>
      <c r="G194" s="60">
        <v>64.3</v>
      </c>
      <c r="H194" s="60">
        <v>64.3</v>
      </c>
      <c r="I194" s="1"/>
      <c r="J194" s="1"/>
      <c r="K194" s="1"/>
      <c r="L194" s="1"/>
      <c r="M194" s="1"/>
      <c r="N194" s="1"/>
      <c r="O194" s="1"/>
    </row>
    <row r="195" spans="1:15" ht="30.75" customHeight="1">
      <c r="A195" s="31" t="s">
        <v>156</v>
      </c>
      <c r="B195" s="34" t="s">
        <v>59</v>
      </c>
      <c r="C195" s="34" t="s">
        <v>54</v>
      </c>
      <c r="D195" s="35" t="s">
        <v>242</v>
      </c>
      <c r="E195" s="36"/>
      <c r="F195" s="44">
        <f>F196</f>
        <v>936.8</v>
      </c>
      <c r="G195" s="44">
        <f>G196</f>
        <v>4683.8</v>
      </c>
      <c r="H195" s="44">
        <f>H196</f>
        <v>4683.8</v>
      </c>
      <c r="I195" s="1"/>
      <c r="J195" s="1"/>
      <c r="K195" s="1"/>
      <c r="L195" s="1"/>
      <c r="M195" s="1"/>
      <c r="N195" s="1"/>
      <c r="O195" s="1"/>
    </row>
    <row r="196" spans="1:15" ht="21.75" customHeight="1">
      <c r="A196" s="32" t="s">
        <v>122</v>
      </c>
      <c r="B196" s="34" t="s">
        <v>59</v>
      </c>
      <c r="C196" s="34" t="s">
        <v>54</v>
      </c>
      <c r="D196" s="35" t="s">
        <v>242</v>
      </c>
      <c r="E196" s="36" t="s">
        <v>123</v>
      </c>
      <c r="F196" s="44">
        <v>936.8</v>
      </c>
      <c r="G196" s="44">
        <v>4683.8</v>
      </c>
      <c r="H196" s="44">
        <v>4683.8</v>
      </c>
      <c r="I196" s="1"/>
      <c r="J196" s="1"/>
      <c r="K196" s="1"/>
      <c r="L196" s="1"/>
      <c r="M196" s="1"/>
      <c r="N196" s="1"/>
      <c r="O196" s="1"/>
    </row>
    <row r="197" spans="1:15" ht="27" customHeight="1">
      <c r="A197" s="31" t="s">
        <v>443</v>
      </c>
      <c r="B197" s="34" t="s">
        <v>59</v>
      </c>
      <c r="C197" s="34" t="s">
        <v>54</v>
      </c>
      <c r="D197" s="35" t="s">
        <v>444</v>
      </c>
      <c r="E197" s="36"/>
      <c r="F197" s="44">
        <f>F198</f>
        <v>4.8</v>
      </c>
      <c r="G197" s="44">
        <f>G198</f>
        <v>0</v>
      </c>
      <c r="H197" s="44">
        <f>H198</f>
        <v>0</v>
      </c>
      <c r="I197" s="1"/>
      <c r="J197" s="1"/>
      <c r="K197" s="1"/>
      <c r="L197" s="1"/>
      <c r="M197" s="1"/>
      <c r="N197" s="1"/>
      <c r="O197" s="1"/>
    </row>
    <row r="198" spans="1:15" ht="21.75" customHeight="1">
      <c r="A198" s="32" t="s">
        <v>122</v>
      </c>
      <c r="B198" s="34" t="s">
        <v>59</v>
      </c>
      <c r="C198" s="34" t="s">
        <v>54</v>
      </c>
      <c r="D198" s="35" t="s">
        <v>444</v>
      </c>
      <c r="E198" s="36" t="s">
        <v>123</v>
      </c>
      <c r="F198" s="44">
        <v>4.8</v>
      </c>
      <c r="G198" s="44">
        <v>0</v>
      </c>
      <c r="H198" s="44">
        <v>0</v>
      </c>
      <c r="I198" s="1"/>
      <c r="J198" s="1"/>
      <c r="K198" s="1"/>
      <c r="L198" s="1"/>
      <c r="M198" s="1"/>
      <c r="N198" s="1"/>
      <c r="O198" s="1"/>
    </row>
    <row r="199" spans="1:15" ht="21.75" customHeight="1">
      <c r="A199" s="45" t="s">
        <v>137</v>
      </c>
      <c r="B199" s="34" t="s">
        <v>59</v>
      </c>
      <c r="C199" s="34" t="s">
        <v>54</v>
      </c>
      <c r="D199" s="35" t="s">
        <v>402</v>
      </c>
      <c r="E199" s="36"/>
      <c r="F199" s="44">
        <f aca="true" t="shared" si="20" ref="F199:H200">F200</f>
        <v>39</v>
      </c>
      <c r="G199" s="44">
        <f t="shared" si="20"/>
        <v>0</v>
      </c>
      <c r="H199" s="44">
        <f t="shared" si="20"/>
        <v>0</v>
      </c>
      <c r="I199" s="1"/>
      <c r="J199" s="1"/>
      <c r="K199" s="1"/>
      <c r="L199" s="1"/>
      <c r="M199" s="1"/>
      <c r="N199" s="1"/>
      <c r="O199" s="1"/>
    </row>
    <row r="200" spans="1:15" ht="30" customHeight="1">
      <c r="A200" s="31" t="s">
        <v>401</v>
      </c>
      <c r="B200" s="34" t="s">
        <v>59</v>
      </c>
      <c r="C200" s="34" t="s">
        <v>54</v>
      </c>
      <c r="D200" s="35" t="s">
        <v>403</v>
      </c>
      <c r="E200" s="36"/>
      <c r="F200" s="44">
        <f t="shared" si="20"/>
        <v>39</v>
      </c>
      <c r="G200" s="44">
        <f t="shared" si="20"/>
        <v>0</v>
      </c>
      <c r="H200" s="44">
        <f t="shared" si="20"/>
        <v>0</v>
      </c>
      <c r="I200" s="1"/>
      <c r="J200" s="1"/>
      <c r="K200" s="1"/>
      <c r="L200" s="1"/>
      <c r="M200" s="1"/>
      <c r="N200" s="1"/>
      <c r="O200" s="1"/>
    </row>
    <row r="201" spans="1:15" ht="21.75" customHeight="1">
      <c r="A201" s="32" t="s">
        <v>122</v>
      </c>
      <c r="B201" s="34" t="s">
        <v>59</v>
      </c>
      <c r="C201" s="34" t="s">
        <v>54</v>
      </c>
      <c r="D201" s="35" t="s">
        <v>403</v>
      </c>
      <c r="E201" s="36" t="s">
        <v>123</v>
      </c>
      <c r="F201" s="44">
        <v>39</v>
      </c>
      <c r="G201" s="44">
        <v>0</v>
      </c>
      <c r="H201" s="44">
        <v>0</v>
      </c>
      <c r="I201" s="1"/>
      <c r="J201" s="1"/>
      <c r="K201" s="1"/>
      <c r="L201" s="1"/>
      <c r="M201" s="1"/>
      <c r="N201" s="1"/>
      <c r="O201" s="1"/>
    </row>
    <row r="202" spans="1:8" s="2" customFormat="1" ht="17.25" customHeight="1">
      <c r="A202" s="50" t="s">
        <v>50</v>
      </c>
      <c r="B202" s="51" t="str">
        <f>B$170</f>
        <v>07</v>
      </c>
      <c r="C202" s="52" t="s">
        <v>55</v>
      </c>
      <c r="D202" s="52"/>
      <c r="E202" s="52"/>
      <c r="F202" s="53">
        <f aca="true" t="shared" si="21" ref="F202:H203">F203</f>
        <v>81900.10000000002</v>
      </c>
      <c r="G202" s="53">
        <f t="shared" si="21"/>
        <v>70660.39999999998</v>
      </c>
      <c r="H202" s="53">
        <f t="shared" si="21"/>
        <v>70028.19999999998</v>
      </c>
    </row>
    <row r="203" spans="1:15" ht="29.25" customHeight="1">
      <c r="A203" s="49" t="s">
        <v>365</v>
      </c>
      <c r="B203" s="34" t="s">
        <v>59</v>
      </c>
      <c r="C203" s="34" t="s">
        <v>55</v>
      </c>
      <c r="D203" s="34" t="s">
        <v>204</v>
      </c>
      <c r="E203" s="36"/>
      <c r="F203" s="44">
        <f t="shared" si="21"/>
        <v>81900.10000000002</v>
      </c>
      <c r="G203" s="44">
        <f t="shared" si="21"/>
        <v>70660.39999999998</v>
      </c>
      <c r="H203" s="44">
        <f t="shared" si="21"/>
        <v>70028.19999999998</v>
      </c>
      <c r="I203" s="1"/>
      <c r="J203" s="1"/>
      <c r="K203" s="1"/>
      <c r="L203" s="1"/>
      <c r="M203" s="1"/>
      <c r="N203" s="1"/>
      <c r="O203" s="1"/>
    </row>
    <row r="204" spans="1:15" ht="27" customHeight="1">
      <c r="A204" s="47" t="s">
        <v>120</v>
      </c>
      <c r="B204" s="34" t="s">
        <v>59</v>
      </c>
      <c r="C204" s="34" t="s">
        <v>55</v>
      </c>
      <c r="D204" s="34" t="s">
        <v>205</v>
      </c>
      <c r="E204" s="36"/>
      <c r="F204" s="44">
        <f>F205+F241+F244</f>
        <v>81900.10000000002</v>
      </c>
      <c r="G204" s="44">
        <f>G205+G241</f>
        <v>70660.39999999998</v>
      </c>
      <c r="H204" s="44">
        <f>H205+H241</f>
        <v>70028.19999999998</v>
      </c>
      <c r="I204" s="1"/>
      <c r="J204" s="1"/>
      <c r="K204" s="1"/>
      <c r="L204" s="1"/>
      <c r="M204" s="1"/>
      <c r="N204" s="1"/>
      <c r="O204" s="1"/>
    </row>
    <row r="205" spans="1:15" ht="25.5" customHeight="1">
      <c r="A205" s="47" t="s">
        <v>366</v>
      </c>
      <c r="B205" s="34" t="s">
        <v>59</v>
      </c>
      <c r="C205" s="34" t="s">
        <v>55</v>
      </c>
      <c r="D205" s="34" t="s">
        <v>332</v>
      </c>
      <c r="E205" s="36"/>
      <c r="F205" s="44">
        <f>F206+F210+F212+F214+F217+F221+F227+F239+F231+F224+F225+F219+F233+F235+F229+F237</f>
        <v>77776.70000000001</v>
      </c>
      <c r="G205" s="44">
        <f>G206+G210+G212+G214+G217+G221+G227+G239+G231+G224+G225+G219+G233+G235</f>
        <v>70660.39999999998</v>
      </c>
      <c r="H205" s="44">
        <f>H206+H210+H212+H214+H217+H221+H227+H239+H231+H224+H225+H219+H233+H235</f>
        <v>70028.19999999998</v>
      </c>
      <c r="I205" s="1"/>
      <c r="J205" s="1"/>
      <c r="K205" s="1"/>
      <c r="L205" s="1"/>
      <c r="M205" s="1"/>
      <c r="N205" s="1"/>
      <c r="O205" s="1"/>
    </row>
    <row r="206" spans="1:15" ht="27" customHeight="1">
      <c r="A206" s="54" t="s">
        <v>121</v>
      </c>
      <c r="B206" s="34" t="s">
        <v>59</v>
      </c>
      <c r="C206" s="34" t="s">
        <v>55</v>
      </c>
      <c r="D206" s="34" t="s">
        <v>333</v>
      </c>
      <c r="E206" s="36"/>
      <c r="F206" s="44">
        <f aca="true" t="shared" si="22" ref="F206:H207">F208</f>
        <v>5280.7</v>
      </c>
      <c r="G206" s="44">
        <f t="shared" si="22"/>
        <v>632.2</v>
      </c>
      <c r="H206" s="44">
        <f t="shared" si="22"/>
        <v>0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32" t="s">
        <v>122</v>
      </c>
      <c r="B207" s="34" t="s">
        <v>59</v>
      </c>
      <c r="C207" s="34" t="s">
        <v>55</v>
      </c>
      <c r="D207" s="34" t="s">
        <v>333</v>
      </c>
      <c r="E207" s="36" t="s">
        <v>123</v>
      </c>
      <c r="F207" s="44">
        <f t="shared" si="22"/>
        <v>5280.7</v>
      </c>
      <c r="G207" s="44">
        <f t="shared" si="22"/>
        <v>632.2</v>
      </c>
      <c r="H207" s="44">
        <f t="shared" si="22"/>
        <v>0</v>
      </c>
      <c r="I207" s="1"/>
      <c r="J207" s="1"/>
      <c r="K207" s="1"/>
      <c r="L207" s="1"/>
      <c r="M207" s="1"/>
      <c r="N207" s="1"/>
      <c r="O207" s="1"/>
    </row>
    <row r="208" spans="1:15" ht="13.5" customHeight="1">
      <c r="A208" s="31" t="s">
        <v>127</v>
      </c>
      <c r="B208" s="34" t="s">
        <v>59</v>
      </c>
      <c r="C208" s="34" t="s">
        <v>55</v>
      </c>
      <c r="D208" s="34" t="s">
        <v>334</v>
      </c>
      <c r="E208" s="36"/>
      <c r="F208" s="44">
        <f>F209</f>
        <v>5280.7</v>
      </c>
      <c r="G208" s="44">
        <f>G209</f>
        <v>632.2</v>
      </c>
      <c r="H208" s="44">
        <f>H209</f>
        <v>0</v>
      </c>
      <c r="I208" s="1"/>
      <c r="J208" s="1"/>
      <c r="K208" s="1"/>
      <c r="L208" s="1"/>
      <c r="M208" s="1"/>
      <c r="N208" s="1"/>
      <c r="O208" s="1"/>
    </row>
    <row r="209" spans="1:15" ht="12.75" customHeight="1">
      <c r="A209" s="32" t="s">
        <v>122</v>
      </c>
      <c r="B209" s="34" t="s">
        <v>59</v>
      </c>
      <c r="C209" s="34" t="s">
        <v>55</v>
      </c>
      <c r="D209" s="34" t="s">
        <v>334</v>
      </c>
      <c r="E209" s="36" t="s">
        <v>123</v>
      </c>
      <c r="F209" s="44">
        <v>5280.7</v>
      </c>
      <c r="G209" s="44">
        <v>632.2</v>
      </c>
      <c r="H209" s="44">
        <v>0</v>
      </c>
      <c r="I209" s="1"/>
      <c r="J209" s="1"/>
      <c r="K209" s="1"/>
      <c r="L209" s="1"/>
      <c r="M209" s="1"/>
      <c r="N209" s="1"/>
      <c r="O209" s="1"/>
    </row>
    <row r="210" spans="1:15" ht="21.75" customHeight="1">
      <c r="A210" s="43" t="s">
        <v>149</v>
      </c>
      <c r="B210" s="34" t="s">
        <v>59</v>
      </c>
      <c r="C210" s="34" t="s">
        <v>55</v>
      </c>
      <c r="D210" s="35" t="s">
        <v>335</v>
      </c>
      <c r="E210" s="36"/>
      <c r="F210" s="44">
        <f>F211</f>
        <v>49.7</v>
      </c>
      <c r="G210" s="44">
        <f>G211</f>
        <v>52</v>
      </c>
      <c r="H210" s="44">
        <f>H211</f>
        <v>52</v>
      </c>
      <c r="I210" s="1"/>
      <c r="J210" s="1"/>
      <c r="K210" s="1"/>
      <c r="L210" s="1"/>
      <c r="M210" s="1"/>
      <c r="N210" s="1"/>
      <c r="O210" s="1"/>
    </row>
    <row r="211" spans="1:15" ht="15.75" customHeight="1">
      <c r="A211" s="32" t="s">
        <v>122</v>
      </c>
      <c r="B211" s="34" t="s">
        <v>59</v>
      </c>
      <c r="C211" s="34" t="s">
        <v>55</v>
      </c>
      <c r="D211" s="35" t="s">
        <v>335</v>
      </c>
      <c r="E211" s="36" t="s">
        <v>123</v>
      </c>
      <c r="F211" s="44">
        <v>49.7</v>
      </c>
      <c r="G211" s="44">
        <v>52</v>
      </c>
      <c r="H211" s="44">
        <v>52</v>
      </c>
      <c r="I211" s="1"/>
      <c r="J211" s="1"/>
      <c r="K211" s="1"/>
      <c r="L211" s="1"/>
      <c r="M211" s="1"/>
      <c r="N211" s="1"/>
      <c r="O211" s="1"/>
    </row>
    <row r="212" spans="1:15" ht="172.5" customHeight="1">
      <c r="A212" s="43" t="s">
        <v>286</v>
      </c>
      <c r="B212" s="34" t="s">
        <v>59</v>
      </c>
      <c r="C212" s="34" t="s">
        <v>55</v>
      </c>
      <c r="D212" s="34" t="s">
        <v>336</v>
      </c>
      <c r="E212" s="36"/>
      <c r="F212" s="44">
        <f>F213</f>
        <v>53493.3</v>
      </c>
      <c r="G212" s="44">
        <f>G213</f>
        <v>51163.5</v>
      </c>
      <c r="H212" s="44">
        <f>H213</f>
        <v>51163.5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32" t="s">
        <v>122</v>
      </c>
      <c r="B213" s="34" t="s">
        <v>59</v>
      </c>
      <c r="C213" s="34" t="s">
        <v>55</v>
      </c>
      <c r="D213" s="34" t="s">
        <v>336</v>
      </c>
      <c r="E213" s="36" t="s">
        <v>123</v>
      </c>
      <c r="F213" s="44">
        <v>53493.3</v>
      </c>
      <c r="G213" s="44">
        <v>51163.5</v>
      </c>
      <c r="H213" s="44">
        <v>51163.5</v>
      </c>
      <c r="I213" s="1"/>
      <c r="J213" s="1"/>
      <c r="K213" s="1"/>
      <c r="L213" s="1"/>
      <c r="M213" s="1"/>
      <c r="N213" s="1"/>
      <c r="O213" s="1"/>
    </row>
    <row r="214" spans="1:15" ht="42.75" customHeight="1">
      <c r="A214" s="33" t="s">
        <v>283</v>
      </c>
      <c r="B214" s="34" t="s">
        <v>59</v>
      </c>
      <c r="C214" s="34" t="s">
        <v>55</v>
      </c>
      <c r="D214" s="34" t="s">
        <v>337</v>
      </c>
      <c r="E214" s="36"/>
      <c r="F214" s="44">
        <f>F215+F216</f>
        <v>7944.200000000001</v>
      </c>
      <c r="G214" s="44">
        <f>G215+G216</f>
        <v>7944.200000000001</v>
      </c>
      <c r="H214" s="44">
        <f>H215+H216</f>
        <v>7944.200000000001</v>
      </c>
      <c r="I214" s="1"/>
      <c r="J214" s="1"/>
      <c r="K214" s="1"/>
      <c r="L214" s="1"/>
      <c r="M214" s="1"/>
      <c r="N214" s="1"/>
      <c r="O214" s="1"/>
    </row>
    <row r="215" spans="1:15" ht="13.5" customHeight="1">
      <c r="A215" s="31" t="s">
        <v>125</v>
      </c>
      <c r="B215" s="34" t="s">
        <v>59</v>
      </c>
      <c r="C215" s="34" t="s">
        <v>55</v>
      </c>
      <c r="D215" s="34" t="s">
        <v>337</v>
      </c>
      <c r="E215" s="36" t="s">
        <v>126</v>
      </c>
      <c r="F215" s="44">
        <v>1572.4</v>
      </c>
      <c r="G215" s="44">
        <v>1572.4</v>
      </c>
      <c r="H215" s="44">
        <v>1572.4</v>
      </c>
      <c r="I215" s="1"/>
      <c r="J215" s="1"/>
      <c r="K215" s="1"/>
      <c r="L215" s="1"/>
      <c r="M215" s="1"/>
      <c r="N215" s="1"/>
      <c r="O215" s="1"/>
    </row>
    <row r="216" spans="1:15" ht="17.25" customHeight="1">
      <c r="A216" s="32" t="s">
        <v>122</v>
      </c>
      <c r="B216" s="34" t="s">
        <v>59</v>
      </c>
      <c r="C216" s="34" t="s">
        <v>55</v>
      </c>
      <c r="D216" s="34" t="s">
        <v>337</v>
      </c>
      <c r="E216" s="36" t="s">
        <v>123</v>
      </c>
      <c r="F216" s="44">
        <v>6371.8</v>
      </c>
      <c r="G216" s="44">
        <v>6371.8</v>
      </c>
      <c r="H216" s="44">
        <v>6371.8</v>
      </c>
      <c r="I216" s="1"/>
      <c r="J216" s="1"/>
      <c r="K216" s="1"/>
      <c r="L216" s="1"/>
      <c r="M216" s="1"/>
      <c r="N216" s="1"/>
      <c r="O216" s="1"/>
    </row>
    <row r="217" spans="1:15" ht="38.25" customHeight="1">
      <c r="A217" s="33" t="s">
        <v>128</v>
      </c>
      <c r="B217" s="34" t="s">
        <v>59</v>
      </c>
      <c r="C217" s="34" t="s">
        <v>55</v>
      </c>
      <c r="D217" s="34" t="s">
        <v>338</v>
      </c>
      <c r="E217" s="36"/>
      <c r="F217" s="44">
        <f>F218</f>
        <v>415.7</v>
      </c>
      <c r="G217" s="44">
        <f>G218</f>
        <v>415.7</v>
      </c>
      <c r="H217" s="44">
        <f>H218</f>
        <v>415.7</v>
      </c>
      <c r="I217" s="1"/>
      <c r="J217" s="1"/>
      <c r="K217" s="1"/>
      <c r="L217" s="1"/>
      <c r="M217" s="1"/>
      <c r="N217" s="1"/>
      <c r="O217" s="1"/>
    </row>
    <row r="218" spans="1:15" ht="14.25" customHeight="1">
      <c r="A218" s="32" t="s">
        <v>122</v>
      </c>
      <c r="B218" s="34" t="s">
        <v>59</v>
      </c>
      <c r="C218" s="34" t="s">
        <v>55</v>
      </c>
      <c r="D218" s="34" t="s">
        <v>338</v>
      </c>
      <c r="E218" s="36" t="s">
        <v>123</v>
      </c>
      <c r="F218" s="42">
        <v>415.7</v>
      </c>
      <c r="G218" s="42">
        <v>415.7</v>
      </c>
      <c r="H218" s="42">
        <v>415.7</v>
      </c>
      <c r="I218" s="1"/>
      <c r="J218" s="1"/>
      <c r="K218" s="1"/>
      <c r="L218" s="1"/>
      <c r="M218" s="1"/>
      <c r="N218" s="1"/>
      <c r="O218" s="1"/>
    </row>
    <row r="219" spans="1:15" ht="43.5" customHeight="1">
      <c r="A219" s="33" t="s">
        <v>287</v>
      </c>
      <c r="B219" s="34" t="s">
        <v>59</v>
      </c>
      <c r="C219" s="34" t="s">
        <v>55</v>
      </c>
      <c r="D219" s="34" t="s">
        <v>339</v>
      </c>
      <c r="E219" s="36"/>
      <c r="F219" s="42">
        <f>F220</f>
        <v>94.7</v>
      </c>
      <c r="G219" s="42">
        <f>G220</f>
        <v>94.7</v>
      </c>
      <c r="H219" s="42">
        <f>H220</f>
        <v>94.7</v>
      </c>
      <c r="I219" s="1"/>
      <c r="J219" s="1"/>
      <c r="K219" s="1"/>
      <c r="L219" s="1"/>
      <c r="M219" s="1"/>
      <c r="N219" s="1"/>
      <c r="O219" s="1"/>
    </row>
    <row r="220" spans="1:15" ht="14.25" customHeight="1">
      <c r="A220" s="32" t="s">
        <v>152</v>
      </c>
      <c r="B220" s="34" t="s">
        <v>59</v>
      </c>
      <c r="C220" s="34" t="s">
        <v>55</v>
      </c>
      <c r="D220" s="34" t="s">
        <v>339</v>
      </c>
      <c r="E220" s="36" t="s">
        <v>123</v>
      </c>
      <c r="F220" s="42">
        <v>94.7</v>
      </c>
      <c r="G220" s="42">
        <v>94.7</v>
      </c>
      <c r="H220" s="42">
        <v>94.7</v>
      </c>
      <c r="I220" s="1"/>
      <c r="J220" s="1"/>
      <c r="K220" s="1"/>
      <c r="L220" s="1"/>
      <c r="M220" s="1"/>
      <c r="N220" s="1"/>
      <c r="O220" s="1"/>
    </row>
    <row r="221" spans="1:15" ht="43.5" customHeight="1">
      <c r="A221" s="33" t="s">
        <v>129</v>
      </c>
      <c r="B221" s="34" t="s">
        <v>59</v>
      </c>
      <c r="C221" s="34" t="s">
        <v>55</v>
      </c>
      <c r="D221" s="34" t="s">
        <v>340</v>
      </c>
      <c r="E221" s="36"/>
      <c r="F221" s="42">
        <f>F222</f>
        <v>796.2</v>
      </c>
      <c r="G221" s="42">
        <f>G222</f>
        <v>796.2</v>
      </c>
      <c r="H221" s="42">
        <f>H222</f>
        <v>796.2</v>
      </c>
      <c r="I221" s="1"/>
      <c r="J221" s="1"/>
      <c r="K221" s="1"/>
      <c r="L221" s="1"/>
      <c r="M221" s="1"/>
      <c r="N221" s="1"/>
      <c r="O221" s="1"/>
    </row>
    <row r="222" spans="1:15" ht="14.25" customHeight="1">
      <c r="A222" s="32" t="s">
        <v>122</v>
      </c>
      <c r="B222" s="34" t="s">
        <v>59</v>
      </c>
      <c r="C222" s="34" t="s">
        <v>55</v>
      </c>
      <c r="D222" s="34" t="s">
        <v>340</v>
      </c>
      <c r="E222" s="36" t="s">
        <v>123</v>
      </c>
      <c r="F222" s="42">
        <v>796.2</v>
      </c>
      <c r="G222" s="42">
        <v>796.2</v>
      </c>
      <c r="H222" s="42">
        <v>796.2</v>
      </c>
      <c r="I222" s="1"/>
      <c r="J222" s="1"/>
      <c r="K222" s="1"/>
      <c r="L222" s="1"/>
      <c r="M222" s="1"/>
      <c r="N222" s="1"/>
      <c r="O222" s="1"/>
    </row>
    <row r="223" spans="1:15" ht="31.5" customHeight="1">
      <c r="A223" s="45" t="s">
        <v>268</v>
      </c>
      <c r="B223" s="34" t="s">
        <v>59</v>
      </c>
      <c r="C223" s="34" t="s">
        <v>55</v>
      </c>
      <c r="D223" s="34" t="s">
        <v>341</v>
      </c>
      <c r="E223" s="36"/>
      <c r="F223" s="42">
        <f>F224</f>
        <v>13.7</v>
      </c>
      <c r="G223" s="42">
        <f>G224</f>
        <v>13.7</v>
      </c>
      <c r="H223" s="42">
        <f>H224</f>
        <v>13.7</v>
      </c>
      <c r="I223" s="1"/>
      <c r="J223" s="1"/>
      <c r="K223" s="1"/>
      <c r="L223" s="1"/>
      <c r="M223" s="1"/>
      <c r="N223" s="1"/>
      <c r="O223" s="1"/>
    </row>
    <row r="224" spans="1:15" ht="14.25" customHeight="1">
      <c r="A224" s="32" t="s">
        <v>122</v>
      </c>
      <c r="B224" s="34" t="s">
        <v>59</v>
      </c>
      <c r="C224" s="34" t="s">
        <v>55</v>
      </c>
      <c r="D224" s="34" t="s">
        <v>341</v>
      </c>
      <c r="E224" s="36" t="s">
        <v>123</v>
      </c>
      <c r="F224" s="42">
        <v>13.7</v>
      </c>
      <c r="G224" s="42">
        <v>13.7</v>
      </c>
      <c r="H224" s="42">
        <v>13.7</v>
      </c>
      <c r="I224" s="1"/>
      <c r="J224" s="1"/>
      <c r="K224" s="1"/>
      <c r="L224" s="1"/>
      <c r="M224" s="1"/>
      <c r="N224" s="1"/>
      <c r="O224" s="1"/>
    </row>
    <row r="225" spans="1:15" ht="53.25" customHeight="1">
      <c r="A225" s="61" t="s">
        <v>266</v>
      </c>
      <c r="B225" s="34" t="s">
        <v>59</v>
      </c>
      <c r="C225" s="34" t="s">
        <v>55</v>
      </c>
      <c r="D225" s="34" t="s">
        <v>342</v>
      </c>
      <c r="E225" s="36"/>
      <c r="F225" s="42">
        <f>F226</f>
        <v>310.1</v>
      </c>
      <c r="G225" s="42">
        <f>G226</f>
        <v>310.1</v>
      </c>
      <c r="H225" s="42">
        <f>H226</f>
        <v>310.1</v>
      </c>
      <c r="I225" s="1"/>
      <c r="J225" s="1"/>
      <c r="K225" s="1"/>
      <c r="L225" s="1"/>
      <c r="M225" s="1"/>
      <c r="N225" s="1"/>
      <c r="O225" s="1"/>
    </row>
    <row r="226" spans="1:15" ht="14.25" customHeight="1">
      <c r="A226" s="32" t="s">
        <v>122</v>
      </c>
      <c r="B226" s="34" t="s">
        <v>59</v>
      </c>
      <c r="C226" s="34" t="s">
        <v>55</v>
      </c>
      <c r="D226" s="34" t="s">
        <v>342</v>
      </c>
      <c r="E226" s="36" t="s">
        <v>123</v>
      </c>
      <c r="F226" s="42">
        <v>310.1</v>
      </c>
      <c r="G226" s="42">
        <v>310.1</v>
      </c>
      <c r="H226" s="42">
        <v>310.1</v>
      </c>
      <c r="I226" s="1"/>
      <c r="J226" s="1"/>
      <c r="K226" s="1"/>
      <c r="L226" s="1"/>
      <c r="M226" s="1"/>
      <c r="N226" s="1"/>
      <c r="O226" s="1"/>
    </row>
    <row r="227" spans="1:15" ht="30.75" customHeight="1">
      <c r="A227" s="62" t="s">
        <v>157</v>
      </c>
      <c r="B227" s="34" t="s">
        <v>59</v>
      </c>
      <c r="C227" s="34" t="s">
        <v>55</v>
      </c>
      <c r="D227" s="35" t="s">
        <v>343</v>
      </c>
      <c r="E227" s="36"/>
      <c r="F227" s="42">
        <f>F228</f>
        <v>7340.7</v>
      </c>
      <c r="G227" s="42">
        <f>G228</f>
        <v>0</v>
      </c>
      <c r="H227" s="42">
        <f>H228</f>
        <v>0</v>
      </c>
      <c r="I227" s="1"/>
      <c r="J227" s="1"/>
      <c r="K227" s="1"/>
      <c r="L227" s="1"/>
      <c r="M227" s="1"/>
      <c r="N227" s="1"/>
      <c r="O227" s="1"/>
    </row>
    <row r="228" spans="1:15" ht="16.5" customHeight="1">
      <c r="A228" s="32" t="s">
        <v>122</v>
      </c>
      <c r="B228" s="34" t="s">
        <v>59</v>
      </c>
      <c r="C228" s="34" t="s">
        <v>55</v>
      </c>
      <c r="D228" s="35" t="s">
        <v>343</v>
      </c>
      <c r="E228" s="36" t="s">
        <v>123</v>
      </c>
      <c r="F228" s="42">
        <v>7340.7</v>
      </c>
      <c r="G228" s="42">
        <v>0</v>
      </c>
      <c r="H228" s="42">
        <v>0</v>
      </c>
      <c r="I228" s="1"/>
      <c r="J228" s="1"/>
      <c r="K228" s="1"/>
      <c r="L228" s="1"/>
      <c r="M228" s="1"/>
      <c r="N228" s="1"/>
      <c r="O228" s="1"/>
    </row>
    <row r="229" spans="1:15" ht="68.25" customHeight="1">
      <c r="A229" s="31" t="s">
        <v>441</v>
      </c>
      <c r="B229" s="34" t="s">
        <v>59</v>
      </c>
      <c r="C229" s="34" t="s">
        <v>55</v>
      </c>
      <c r="D229" s="35" t="s">
        <v>445</v>
      </c>
      <c r="E229" s="36"/>
      <c r="F229" s="42">
        <f>F230</f>
        <v>43.8</v>
      </c>
      <c r="G229" s="42">
        <f>G230</f>
        <v>0</v>
      </c>
      <c r="H229" s="42">
        <f>H230</f>
        <v>0</v>
      </c>
      <c r="I229" s="1"/>
      <c r="J229" s="1"/>
      <c r="K229" s="1"/>
      <c r="L229" s="1"/>
      <c r="M229" s="1"/>
      <c r="N229" s="1"/>
      <c r="O229" s="1"/>
    </row>
    <row r="230" spans="1:15" ht="16.5" customHeight="1">
      <c r="A230" s="32" t="s">
        <v>122</v>
      </c>
      <c r="B230" s="34" t="s">
        <v>59</v>
      </c>
      <c r="C230" s="34" t="s">
        <v>55</v>
      </c>
      <c r="D230" s="35" t="s">
        <v>445</v>
      </c>
      <c r="E230" s="36" t="s">
        <v>123</v>
      </c>
      <c r="F230" s="42">
        <v>43.8</v>
      </c>
      <c r="G230" s="42">
        <v>0</v>
      </c>
      <c r="H230" s="42">
        <v>0</v>
      </c>
      <c r="I230" s="1"/>
      <c r="J230" s="1"/>
      <c r="K230" s="1"/>
      <c r="L230" s="1"/>
      <c r="M230" s="1"/>
      <c r="N230" s="1"/>
      <c r="O230" s="1"/>
    </row>
    <row r="231" spans="1:15" ht="34.5" customHeight="1">
      <c r="A231" s="45" t="s">
        <v>245</v>
      </c>
      <c r="B231" s="34" t="s">
        <v>59</v>
      </c>
      <c r="C231" s="34" t="s">
        <v>55</v>
      </c>
      <c r="D231" s="35" t="s">
        <v>344</v>
      </c>
      <c r="E231" s="36"/>
      <c r="F231" s="42">
        <f>F232</f>
        <v>0.2</v>
      </c>
      <c r="G231" s="42">
        <f>G232</f>
        <v>0.2</v>
      </c>
      <c r="H231" s="42">
        <f>H232</f>
        <v>0.2</v>
      </c>
      <c r="I231" s="1"/>
      <c r="J231" s="1"/>
      <c r="K231" s="1"/>
      <c r="L231" s="1"/>
      <c r="M231" s="1"/>
      <c r="N231" s="1"/>
      <c r="O231" s="1"/>
    </row>
    <row r="232" spans="1:15" ht="16.5" customHeight="1">
      <c r="A232" s="32" t="s">
        <v>122</v>
      </c>
      <c r="B232" s="34" t="s">
        <v>59</v>
      </c>
      <c r="C232" s="34" t="s">
        <v>55</v>
      </c>
      <c r="D232" s="35" t="s">
        <v>344</v>
      </c>
      <c r="E232" s="36" t="s">
        <v>123</v>
      </c>
      <c r="F232" s="42">
        <v>0.2</v>
      </c>
      <c r="G232" s="42">
        <v>0.2</v>
      </c>
      <c r="H232" s="42">
        <v>0.2</v>
      </c>
      <c r="I232" s="1"/>
      <c r="J232" s="1"/>
      <c r="K232" s="1"/>
      <c r="L232" s="1"/>
      <c r="M232" s="1"/>
      <c r="N232" s="1"/>
      <c r="O232" s="1"/>
    </row>
    <row r="233" spans="1:15" ht="37.5" customHeight="1">
      <c r="A233" s="43" t="s">
        <v>0</v>
      </c>
      <c r="B233" s="34" t="s">
        <v>59</v>
      </c>
      <c r="C233" s="34" t="s">
        <v>55</v>
      </c>
      <c r="D233" s="35" t="s">
        <v>345</v>
      </c>
      <c r="E233" s="36"/>
      <c r="F233" s="42">
        <f>F234</f>
        <v>77.5</v>
      </c>
      <c r="G233" s="42">
        <f>G234</f>
        <v>62</v>
      </c>
      <c r="H233" s="42">
        <f>H234</f>
        <v>62</v>
      </c>
      <c r="I233" s="1"/>
      <c r="J233" s="1"/>
      <c r="K233" s="1"/>
      <c r="L233" s="1"/>
      <c r="M233" s="1"/>
      <c r="N233" s="1"/>
      <c r="O233" s="1"/>
    </row>
    <row r="234" spans="1:15" ht="16.5" customHeight="1">
      <c r="A234" s="32" t="s">
        <v>122</v>
      </c>
      <c r="B234" s="34" t="s">
        <v>59</v>
      </c>
      <c r="C234" s="34" t="s">
        <v>55</v>
      </c>
      <c r="D234" s="35" t="s">
        <v>345</v>
      </c>
      <c r="E234" s="36" t="s">
        <v>123</v>
      </c>
      <c r="F234" s="42">
        <v>77.5</v>
      </c>
      <c r="G234" s="42">
        <v>62</v>
      </c>
      <c r="H234" s="42">
        <v>62</v>
      </c>
      <c r="I234" s="1"/>
      <c r="J234" s="1"/>
      <c r="K234" s="1"/>
      <c r="L234" s="1"/>
      <c r="M234" s="1"/>
      <c r="N234" s="1"/>
      <c r="O234" s="1"/>
    </row>
    <row r="235" spans="1:15" ht="31.5" customHeight="1">
      <c r="A235" s="31" t="s">
        <v>156</v>
      </c>
      <c r="B235" s="34" t="s">
        <v>59</v>
      </c>
      <c r="C235" s="34" t="s">
        <v>55</v>
      </c>
      <c r="D235" s="35" t="s">
        <v>346</v>
      </c>
      <c r="E235" s="36"/>
      <c r="F235" s="42">
        <f>F236</f>
        <v>1835.1</v>
      </c>
      <c r="G235" s="42">
        <f>G236</f>
        <v>9175.9</v>
      </c>
      <c r="H235" s="42">
        <f>H236</f>
        <v>9175.9</v>
      </c>
      <c r="I235" s="1"/>
      <c r="J235" s="1"/>
      <c r="K235" s="1"/>
      <c r="L235" s="1"/>
      <c r="M235" s="1"/>
      <c r="N235" s="1"/>
      <c r="O235" s="1"/>
    </row>
    <row r="236" spans="1:15" ht="16.5" customHeight="1">
      <c r="A236" s="32" t="s">
        <v>122</v>
      </c>
      <c r="B236" s="34" t="s">
        <v>59</v>
      </c>
      <c r="C236" s="34" t="s">
        <v>55</v>
      </c>
      <c r="D236" s="35" t="s">
        <v>346</v>
      </c>
      <c r="E236" s="36" t="s">
        <v>123</v>
      </c>
      <c r="F236" s="42">
        <v>1835.1</v>
      </c>
      <c r="G236" s="42">
        <v>9175.9</v>
      </c>
      <c r="H236" s="42">
        <v>9175.9</v>
      </c>
      <c r="I236" s="1"/>
      <c r="J236" s="1"/>
      <c r="K236" s="1"/>
      <c r="L236" s="1"/>
      <c r="M236" s="1"/>
      <c r="N236" s="1"/>
      <c r="O236" s="1"/>
    </row>
    <row r="237" spans="1:15" ht="36" customHeight="1">
      <c r="A237" s="31" t="s">
        <v>443</v>
      </c>
      <c r="B237" s="34" t="s">
        <v>59</v>
      </c>
      <c r="C237" s="34" t="s">
        <v>55</v>
      </c>
      <c r="D237" s="35" t="s">
        <v>446</v>
      </c>
      <c r="E237" s="36"/>
      <c r="F237" s="42">
        <f>F238</f>
        <v>2.3</v>
      </c>
      <c r="G237" s="42">
        <f>G238</f>
        <v>0</v>
      </c>
      <c r="H237" s="42">
        <f>H238</f>
        <v>0</v>
      </c>
      <c r="I237" s="1"/>
      <c r="J237" s="1"/>
      <c r="K237" s="1"/>
      <c r="L237" s="1"/>
      <c r="M237" s="1"/>
      <c r="N237" s="1"/>
      <c r="O237" s="1"/>
    </row>
    <row r="238" spans="1:15" ht="16.5" customHeight="1">
      <c r="A238" s="32" t="s">
        <v>122</v>
      </c>
      <c r="B238" s="34" t="s">
        <v>59</v>
      </c>
      <c r="C238" s="34" t="s">
        <v>55</v>
      </c>
      <c r="D238" s="35" t="s">
        <v>446</v>
      </c>
      <c r="E238" s="36" t="s">
        <v>123</v>
      </c>
      <c r="F238" s="42">
        <v>2.3</v>
      </c>
      <c r="G238" s="42">
        <v>0</v>
      </c>
      <c r="H238" s="42">
        <v>0</v>
      </c>
      <c r="I238" s="1"/>
      <c r="J238" s="1"/>
      <c r="K238" s="1"/>
      <c r="L238" s="1"/>
      <c r="M238" s="1"/>
      <c r="N238" s="1"/>
      <c r="O238" s="1"/>
    </row>
    <row r="239" spans="1:15" ht="45" customHeight="1">
      <c r="A239" s="43" t="s">
        <v>384</v>
      </c>
      <c r="B239" s="34" t="s">
        <v>59</v>
      </c>
      <c r="C239" s="34" t="s">
        <v>55</v>
      </c>
      <c r="D239" s="35" t="s">
        <v>347</v>
      </c>
      <c r="E239" s="36"/>
      <c r="F239" s="42">
        <f>F240</f>
        <v>78.8</v>
      </c>
      <c r="G239" s="42">
        <f>G240</f>
        <v>0</v>
      </c>
      <c r="H239" s="42">
        <f>H240</f>
        <v>0</v>
      </c>
      <c r="I239" s="1"/>
      <c r="J239" s="1"/>
      <c r="K239" s="1"/>
      <c r="L239" s="1"/>
      <c r="M239" s="1"/>
      <c r="N239" s="1"/>
      <c r="O239" s="1"/>
    </row>
    <row r="240" spans="1:15" ht="15.75" customHeight="1">
      <c r="A240" s="32" t="s">
        <v>122</v>
      </c>
      <c r="B240" s="34" t="s">
        <v>59</v>
      </c>
      <c r="C240" s="34" t="s">
        <v>55</v>
      </c>
      <c r="D240" s="35" t="s">
        <v>347</v>
      </c>
      <c r="E240" s="36" t="s">
        <v>123</v>
      </c>
      <c r="F240" s="42">
        <v>78.8</v>
      </c>
      <c r="G240" s="42">
        <v>0</v>
      </c>
      <c r="H240" s="42">
        <v>0</v>
      </c>
      <c r="I240" s="1"/>
      <c r="J240" s="1"/>
      <c r="K240" s="1"/>
      <c r="L240" s="1"/>
      <c r="M240" s="1"/>
      <c r="N240" s="1"/>
      <c r="O240" s="1"/>
    </row>
    <row r="241" spans="1:15" ht="15.75" customHeight="1">
      <c r="A241" s="32" t="s">
        <v>383</v>
      </c>
      <c r="B241" s="34" t="s">
        <v>59</v>
      </c>
      <c r="C241" s="34" t="s">
        <v>55</v>
      </c>
      <c r="D241" s="35" t="s">
        <v>350</v>
      </c>
      <c r="E241" s="36"/>
      <c r="F241" s="42">
        <f aca="true" t="shared" si="23" ref="F241:H242">F242</f>
        <v>1949.3</v>
      </c>
      <c r="G241" s="42">
        <f t="shared" si="23"/>
        <v>0</v>
      </c>
      <c r="H241" s="42">
        <f t="shared" si="23"/>
        <v>0</v>
      </c>
      <c r="I241" s="1"/>
      <c r="J241" s="1"/>
      <c r="K241" s="1"/>
      <c r="L241" s="1"/>
      <c r="M241" s="1"/>
      <c r="N241" s="1"/>
      <c r="O241" s="1"/>
    </row>
    <row r="242" spans="1:15" ht="27.75" customHeight="1">
      <c r="A242" s="43" t="s">
        <v>349</v>
      </c>
      <c r="B242" s="34" t="s">
        <v>59</v>
      </c>
      <c r="C242" s="34" t="s">
        <v>55</v>
      </c>
      <c r="D242" s="35" t="s">
        <v>348</v>
      </c>
      <c r="E242" s="36"/>
      <c r="F242" s="42">
        <f t="shared" si="23"/>
        <v>1949.3</v>
      </c>
      <c r="G242" s="42">
        <f t="shared" si="23"/>
        <v>0</v>
      </c>
      <c r="H242" s="42">
        <f t="shared" si="23"/>
        <v>0</v>
      </c>
      <c r="I242" s="1"/>
      <c r="J242" s="1"/>
      <c r="K242" s="1"/>
      <c r="L242" s="1"/>
      <c r="M242" s="1"/>
      <c r="N242" s="1"/>
      <c r="O242" s="1"/>
    </row>
    <row r="243" spans="1:15" ht="15.75" customHeight="1">
      <c r="A243" s="32" t="s">
        <v>122</v>
      </c>
      <c r="B243" s="34" t="s">
        <v>59</v>
      </c>
      <c r="C243" s="34" t="s">
        <v>55</v>
      </c>
      <c r="D243" s="35" t="s">
        <v>348</v>
      </c>
      <c r="E243" s="36" t="s">
        <v>123</v>
      </c>
      <c r="F243" s="42">
        <v>1949.3</v>
      </c>
      <c r="G243" s="42">
        <v>0</v>
      </c>
      <c r="H243" s="42">
        <v>0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32" t="s">
        <v>417</v>
      </c>
      <c r="B244" s="34" t="s">
        <v>59</v>
      </c>
      <c r="C244" s="34" t="s">
        <v>55</v>
      </c>
      <c r="D244" s="35" t="s">
        <v>419</v>
      </c>
      <c r="E244" s="36"/>
      <c r="F244" s="42">
        <f>F245+F247</f>
        <v>2174.1</v>
      </c>
      <c r="G244" s="42">
        <f aca="true" t="shared" si="24" ref="F244:H245">G245</f>
        <v>0</v>
      </c>
      <c r="H244" s="42">
        <f t="shared" si="24"/>
        <v>0</v>
      </c>
      <c r="I244" s="1"/>
      <c r="J244" s="1"/>
      <c r="K244" s="1"/>
      <c r="L244" s="1"/>
      <c r="M244" s="1"/>
      <c r="N244" s="1"/>
      <c r="O244" s="1"/>
    </row>
    <row r="245" spans="1:15" ht="27.75" customHeight="1">
      <c r="A245" s="45" t="s">
        <v>418</v>
      </c>
      <c r="B245" s="34" t="s">
        <v>59</v>
      </c>
      <c r="C245" s="34" t="s">
        <v>55</v>
      </c>
      <c r="D245" s="35" t="s">
        <v>420</v>
      </c>
      <c r="E245" s="36"/>
      <c r="F245" s="42">
        <f t="shared" si="24"/>
        <v>2119.1</v>
      </c>
      <c r="G245" s="42">
        <f t="shared" si="24"/>
        <v>0</v>
      </c>
      <c r="H245" s="42">
        <f t="shared" si="24"/>
        <v>0</v>
      </c>
      <c r="I245" s="1"/>
      <c r="J245" s="1"/>
      <c r="K245" s="1"/>
      <c r="L245" s="1"/>
      <c r="M245" s="1"/>
      <c r="N245" s="1"/>
      <c r="O245" s="1"/>
    </row>
    <row r="246" spans="1:15" ht="15.75" customHeight="1">
      <c r="A246" s="32" t="s">
        <v>122</v>
      </c>
      <c r="B246" s="34" t="s">
        <v>59</v>
      </c>
      <c r="C246" s="34" t="s">
        <v>55</v>
      </c>
      <c r="D246" s="35" t="s">
        <v>420</v>
      </c>
      <c r="E246" s="36" t="s">
        <v>123</v>
      </c>
      <c r="F246" s="42">
        <v>2119.1</v>
      </c>
      <c r="G246" s="42">
        <v>0</v>
      </c>
      <c r="H246" s="42">
        <v>0</v>
      </c>
      <c r="I246" s="1"/>
      <c r="J246" s="1"/>
      <c r="K246" s="1"/>
      <c r="L246" s="1"/>
      <c r="M246" s="1"/>
      <c r="N246" s="1"/>
      <c r="O246" s="1"/>
    </row>
    <row r="247" spans="1:15" ht="27" customHeight="1">
      <c r="A247" s="31" t="s">
        <v>424</v>
      </c>
      <c r="B247" s="34" t="s">
        <v>59</v>
      </c>
      <c r="C247" s="34" t="s">
        <v>55</v>
      </c>
      <c r="D247" s="35" t="s">
        <v>425</v>
      </c>
      <c r="E247" s="36"/>
      <c r="F247" s="42">
        <f>F248</f>
        <v>55</v>
      </c>
      <c r="G247" s="42">
        <f>G248</f>
        <v>0</v>
      </c>
      <c r="H247" s="42">
        <f>H248</f>
        <v>0</v>
      </c>
      <c r="I247" s="1"/>
      <c r="J247" s="1"/>
      <c r="K247" s="1"/>
      <c r="L247" s="1"/>
      <c r="M247" s="1"/>
      <c r="N247" s="1"/>
      <c r="O247" s="1"/>
    </row>
    <row r="248" spans="1:15" ht="15.75" customHeight="1">
      <c r="A248" s="32" t="s">
        <v>122</v>
      </c>
      <c r="B248" s="34" t="s">
        <v>59</v>
      </c>
      <c r="C248" s="34" t="s">
        <v>55</v>
      </c>
      <c r="D248" s="35" t="s">
        <v>425</v>
      </c>
      <c r="E248" s="36" t="s">
        <v>123</v>
      </c>
      <c r="F248" s="42">
        <v>55</v>
      </c>
      <c r="G248" s="42">
        <v>0</v>
      </c>
      <c r="H248" s="42">
        <v>0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46" t="s">
        <v>260</v>
      </c>
      <c r="B249" s="38" t="s">
        <v>59</v>
      </c>
      <c r="C249" s="38" t="s">
        <v>56</v>
      </c>
      <c r="D249" s="35"/>
      <c r="E249" s="34"/>
      <c r="F249" s="40">
        <f>F250+F263</f>
        <v>8253.8</v>
      </c>
      <c r="G249" s="40">
        <f>G250+G263</f>
        <v>6704.199999999999</v>
      </c>
      <c r="H249" s="40">
        <f>H250+H263</f>
        <v>6704.199999999999</v>
      </c>
      <c r="I249" s="1"/>
      <c r="J249" s="1"/>
      <c r="K249" s="1"/>
      <c r="L249" s="1"/>
      <c r="M249" s="1"/>
      <c r="N249" s="1"/>
      <c r="O249" s="1"/>
    </row>
    <row r="250" spans="1:15" ht="28.5" customHeight="1">
      <c r="A250" s="47" t="s">
        <v>318</v>
      </c>
      <c r="B250" s="34" t="s">
        <v>59</v>
      </c>
      <c r="C250" s="34" t="s">
        <v>56</v>
      </c>
      <c r="D250" s="48" t="s">
        <v>215</v>
      </c>
      <c r="E250" s="36"/>
      <c r="F250" s="44">
        <f>F251</f>
        <v>4965.9</v>
      </c>
      <c r="G250" s="44">
        <f>G251</f>
        <v>4230.4</v>
      </c>
      <c r="H250" s="44">
        <f>H251</f>
        <v>4230.4</v>
      </c>
      <c r="I250" s="1"/>
      <c r="J250" s="1"/>
      <c r="K250" s="1"/>
      <c r="L250" s="1"/>
      <c r="M250" s="1"/>
      <c r="N250" s="1"/>
      <c r="O250" s="1"/>
    </row>
    <row r="251" spans="1:15" ht="16.5" customHeight="1">
      <c r="A251" s="31" t="s">
        <v>319</v>
      </c>
      <c r="B251" s="34" t="s">
        <v>59</v>
      </c>
      <c r="C251" s="34" t="s">
        <v>56</v>
      </c>
      <c r="D251" s="48" t="s">
        <v>216</v>
      </c>
      <c r="E251" s="36"/>
      <c r="F251" s="44">
        <f>F255+F252</f>
        <v>4965.9</v>
      </c>
      <c r="G251" s="44">
        <f>G255</f>
        <v>4230.4</v>
      </c>
      <c r="H251" s="44">
        <f>H255</f>
        <v>4230.4</v>
      </c>
      <c r="I251" s="1"/>
      <c r="J251" s="1"/>
      <c r="K251" s="1"/>
      <c r="L251" s="1"/>
      <c r="M251" s="1"/>
      <c r="N251" s="1"/>
      <c r="O251" s="1"/>
    </row>
    <row r="252" spans="1:15" ht="70.5" customHeight="1">
      <c r="A252" s="33" t="s">
        <v>328</v>
      </c>
      <c r="B252" s="34" t="s">
        <v>59</v>
      </c>
      <c r="C252" s="34" t="s">
        <v>56</v>
      </c>
      <c r="D252" s="48" t="s">
        <v>447</v>
      </c>
      <c r="E252" s="36"/>
      <c r="F252" s="44">
        <f aca="true" t="shared" si="25" ref="F252:H253">F253</f>
        <v>30.1</v>
      </c>
      <c r="G252" s="44">
        <f t="shared" si="25"/>
        <v>0</v>
      </c>
      <c r="H252" s="44">
        <f t="shared" si="25"/>
        <v>0</v>
      </c>
      <c r="I252" s="1"/>
      <c r="J252" s="1"/>
      <c r="K252" s="1"/>
      <c r="L252" s="1"/>
      <c r="M252" s="1"/>
      <c r="N252" s="1"/>
      <c r="O252" s="1"/>
    </row>
    <row r="253" spans="1:15" ht="39" customHeight="1">
      <c r="A253" s="33" t="s">
        <v>160</v>
      </c>
      <c r="B253" s="34" t="s">
        <v>59</v>
      </c>
      <c r="C253" s="34" t="s">
        <v>56</v>
      </c>
      <c r="D253" s="48" t="s">
        <v>247</v>
      </c>
      <c r="E253" s="36"/>
      <c r="F253" s="44">
        <f t="shared" si="25"/>
        <v>30.1</v>
      </c>
      <c r="G253" s="44">
        <f t="shared" si="25"/>
        <v>0</v>
      </c>
      <c r="H253" s="44">
        <f t="shared" si="25"/>
        <v>0</v>
      </c>
      <c r="I253" s="1"/>
      <c r="J253" s="1"/>
      <c r="K253" s="1"/>
      <c r="L253" s="1"/>
      <c r="M253" s="1"/>
      <c r="N253" s="1"/>
      <c r="O253" s="1"/>
    </row>
    <row r="254" spans="1:15" ht="16.5" customHeight="1">
      <c r="A254" s="33" t="s">
        <v>111</v>
      </c>
      <c r="B254" s="34" t="s">
        <v>59</v>
      </c>
      <c r="C254" s="34" t="s">
        <v>56</v>
      </c>
      <c r="D254" s="48" t="s">
        <v>247</v>
      </c>
      <c r="E254" s="36" t="s">
        <v>112</v>
      </c>
      <c r="F254" s="44">
        <v>30.1</v>
      </c>
      <c r="G254" s="44">
        <v>0</v>
      </c>
      <c r="H254" s="44">
        <v>0</v>
      </c>
      <c r="I254" s="1"/>
      <c r="J254" s="1"/>
      <c r="K254" s="1"/>
      <c r="L254" s="1"/>
      <c r="M254" s="1"/>
      <c r="N254" s="1"/>
      <c r="O254" s="1"/>
    </row>
    <row r="255" spans="1:15" ht="54.75" customHeight="1">
      <c r="A255" s="31" t="s">
        <v>217</v>
      </c>
      <c r="B255" s="34" t="s">
        <v>59</v>
      </c>
      <c r="C255" s="34" t="s">
        <v>56</v>
      </c>
      <c r="D255" s="48" t="s">
        <v>233</v>
      </c>
      <c r="E255" s="36"/>
      <c r="F255" s="44">
        <f>F256+F259+F261</f>
        <v>4935.799999999999</v>
      </c>
      <c r="G255" s="44">
        <f>G256+G259+G261</f>
        <v>4230.4</v>
      </c>
      <c r="H255" s="44">
        <f>H256+H259+H261</f>
        <v>4230.4</v>
      </c>
      <c r="I255" s="1"/>
      <c r="J255" s="1"/>
      <c r="K255" s="1"/>
      <c r="L255" s="1"/>
      <c r="M255" s="1"/>
      <c r="N255" s="1"/>
      <c r="O255" s="1"/>
    </row>
    <row r="256" spans="1:15" ht="33.75" customHeight="1">
      <c r="A256" s="54" t="s">
        <v>110</v>
      </c>
      <c r="B256" s="34" t="s">
        <v>59</v>
      </c>
      <c r="C256" s="34" t="s">
        <v>56</v>
      </c>
      <c r="D256" s="48" t="s">
        <v>218</v>
      </c>
      <c r="E256" s="36"/>
      <c r="F256" s="44">
        <f aca="true" t="shared" si="26" ref="F256:H257">F257</f>
        <v>4230.4</v>
      </c>
      <c r="G256" s="44">
        <f t="shared" si="26"/>
        <v>3683.4</v>
      </c>
      <c r="H256" s="44">
        <f t="shared" si="26"/>
        <v>3683.4</v>
      </c>
      <c r="I256" s="1"/>
      <c r="J256" s="1"/>
      <c r="K256" s="1"/>
      <c r="L256" s="1"/>
      <c r="M256" s="1"/>
      <c r="N256" s="1"/>
      <c r="O256" s="1"/>
    </row>
    <row r="257" spans="1:15" ht="19.5" customHeight="1">
      <c r="A257" s="32" t="s">
        <v>113</v>
      </c>
      <c r="B257" s="34" t="s">
        <v>59</v>
      </c>
      <c r="C257" s="34" t="s">
        <v>56</v>
      </c>
      <c r="D257" s="48" t="s">
        <v>219</v>
      </c>
      <c r="E257" s="36"/>
      <c r="F257" s="44">
        <f t="shared" si="26"/>
        <v>4230.4</v>
      </c>
      <c r="G257" s="44">
        <f t="shared" si="26"/>
        <v>3683.4</v>
      </c>
      <c r="H257" s="44">
        <f t="shared" si="26"/>
        <v>3683.4</v>
      </c>
      <c r="I257" s="1"/>
      <c r="J257" s="1"/>
      <c r="K257" s="1"/>
      <c r="L257" s="1"/>
      <c r="M257" s="1"/>
      <c r="N257" s="1"/>
      <c r="O257" s="1"/>
    </row>
    <row r="258" spans="1:15" ht="21.75" customHeight="1">
      <c r="A258" s="33" t="s">
        <v>111</v>
      </c>
      <c r="B258" s="34" t="s">
        <v>59</v>
      </c>
      <c r="C258" s="34" t="s">
        <v>56</v>
      </c>
      <c r="D258" s="48" t="s">
        <v>219</v>
      </c>
      <c r="E258" s="36" t="s">
        <v>112</v>
      </c>
      <c r="F258" s="44">
        <v>4230.4</v>
      </c>
      <c r="G258" s="44">
        <v>3683.4</v>
      </c>
      <c r="H258" s="44">
        <v>3683.4</v>
      </c>
      <c r="I258" s="1"/>
      <c r="J258" s="1"/>
      <c r="K258" s="1"/>
      <c r="L258" s="1"/>
      <c r="M258" s="1"/>
      <c r="N258" s="1"/>
      <c r="O258" s="1"/>
    </row>
    <row r="259" spans="1:15" ht="33" customHeight="1">
      <c r="A259" s="31" t="s">
        <v>156</v>
      </c>
      <c r="B259" s="34" t="s">
        <v>59</v>
      </c>
      <c r="C259" s="34" t="s">
        <v>56</v>
      </c>
      <c r="D259" s="35" t="s">
        <v>243</v>
      </c>
      <c r="E259" s="36"/>
      <c r="F259" s="44">
        <f>F260</f>
        <v>147.5</v>
      </c>
      <c r="G259" s="44">
        <f>G260</f>
        <v>547</v>
      </c>
      <c r="H259" s="44">
        <f>H260</f>
        <v>547</v>
      </c>
      <c r="I259" s="1"/>
      <c r="J259" s="1"/>
      <c r="K259" s="1"/>
      <c r="L259" s="1"/>
      <c r="M259" s="1"/>
      <c r="N259" s="1"/>
      <c r="O259" s="1"/>
    </row>
    <row r="260" spans="1:15" ht="25.5" customHeight="1">
      <c r="A260" s="33" t="s">
        <v>111</v>
      </c>
      <c r="B260" s="34" t="s">
        <v>59</v>
      </c>
      <c r="C260" s="34" t="s">
        <v>56</v>
      </c>
      <c r="D260" s="35" t="s">
        <v>243</v>
      </c>
      <c r="E260" s="36" t="s">
        <v>112</v>
      </c>
      <c r="F260" s="44">
        <v>147.5</v>
      </c>
      <c r="G260" s="44">
        <v>547</v>
      </c>
      <c r="H260" s="44">
        <v>547</v>
      </c>
      <c r="I260" s="1"/>
      <c r="J260" s="1"/>
      <c r="K260" s="1"/>
      <c r="L260" s="1"/>
      <c r="M260" s="1"/>
      <c r="N260" s="1"/>
      <c r="O260" s="1"/>
    </row>
    <row r="261" spans="1:15" ht="29.25" customHeight="1">
      <c r="A261" s="31" t="s">
        <v>157</v>
      </c>
      <c r="B261" s="34" t="s">
        <v>59</v>
      </c>
      <c r="C261" s="34" t="s">
        <v>56</v>
      </c>
      <c r="D261" s="35" t="s">
        <v>237</v>
      </c>
      <c r="E261" s="36"/>
      <c r="F261" s="44">
        <f>F262</f>
        <v>557.9</v>
      </c>
      <c r="G261" s="44">
        <f>G262</f>
        <v>0</v>
      </c>
      <c r="H261" s="44">
        <f>H262</f>
        <v>0</v>
      </c>
      <c r="I261" s="1"/>
      <c r="J261" s="1"/>
      <c r="K261" s="1"/>
      <c r="L261" s="1"/>
      <c r="M261" s="1"/>
      <c r="N261" s="1"/>
      <c r="O261" s="1"/>
    </row>
    <row r="262" spans="1:15" ht="19.5" customHeight="1">
      <c r="A262" s="33" t="s">
        <v>111</v>
      </c>
      <c r="B262" s="34" t="s">
        <v>59</v>
      </c>
      <c r="C262" s="34" t="s">
        <v>56</v>
      </c>
      <c r="D262" s="35" t="s">
        <v>237</v>
      </c>
      <c r="E262" s="36" t="s">
        <v>112</v>
      </c>
      <c r="F262" s="44">
        <v>557.9</v>
      </c>
      <c r="G262" s="44">
        <v>0</v>
      </c>
      <c r="H262" s="44">
        <v>0</v>
      </c>
      <c r="I262" s="1"/>
      <c r="J262" s="1"/>
      <c r="K262" s="1"/>
      <c r="L262" s="1"/>
      <c r="M262" s="1"/>
      <c r="N262" s="1"/>
      <c r="O262" s="1"/>
    </row>
    <row r="263" spans="1:15" ht="33" customHeight="1">
      <c r="A263" s="47" t="s">
        <v>130</v>
      </c>
      <c r="B263" s="34" t="s">
        <v>59</v>
      </c>
      <c r="C263" s="34" t="s">
        <v>56</v>
      </c>
      <c r="D263" s="34" t="s">
        <v>220</v>
      </c>
      <c r="E263" s="36"/>
      <c r="F263" s="42">
        <f>F264+F279</f>
        <v>3287.8999999999996</v>
      </c>
      <c r="G263" s="42">
        <f>G264+G279</f>
        <v>2473.7999999999997</v>
      </c>
      <c r="H263" s="42">
        <f>H264+H279</f>
        <v>2473.7999999999997</v>
      </c>
      <c r="I263" s="1"/>
      <c r="J263" s="1"/>
      <c r="K263" s="1"/>
      <c r="L263" s="1"/>
      <c r="M263" s="1"/>
      <c r="N263" s="1"/>
      <c r="O263" s="1"/>
    </row>
    <row r="264" spans="1:15" ht="24.75" customHeight="1">
      <c r="A264" s="47" t="s">
        <v>221</v>
      </c>
      <c r="B264" s="34" t="s">
        <v>59</v>
      </c>
      <c r="C264" s="34" t="s">
        <v>56</v>
      </c>
      <c r="D264" s="34" t="s">
        <v>222</v>
      </c>
      <c r="E264" s="36"/>
      <c r="F264" s="42">
        <f>F266+F278+F272+F269+F275+F273</f>
        <v>3252.8999999999996</v>
      </c>
      <c r="G264" s="42">
        <f>G266+G278+G272+G269+G275</f>
        <v>2438.7999999999997</v>
      </c>
      <c r="H264" s="42">
        <f>H266+H278+H272+H269+H275</f>
        <v>2438.7999999999997</v>
      </c>
      <c r="I264" s="1"/>
      <c r="J264" s="1"/>
      <c r="K264" s="1"/>
      <c r="L264" s="1"/>
      <c r="M264" s="1"/>
      <c r="N264" s="1"/>
      <c r="O264" s="1"/>
    </row>
    <row r="265" spans="1:15" ht="33.75" customHeight="1">
      <c r="A265" s="54" t="s">
        <v>110</v>
      </c>
      <c r="B265" s="34" t="s">
        <v>59</v>
      </c>
      <c r="C265" s="34" t="s">
        <v>56</v>
      </c>
      <c r="D265" s="34" t="s">
        <v>223</v>
      </c>
      <c r="E265" s="36"/>
      <c r="F265" s="42">
        <f aca="true" t="shared" si="27" ref="F265:H267">F266</f>
        <v>2350.7</v>
      </c>
      <c r="G265" s="42">
        <f t="shared" si="27"/>
        <v>1584.9</v>
      </c>
      <c r="H265" s="42">
        <f t="shared" si="27"/>
        <v>1584.9</v>
      </c>
      <c r="I265" s="1"/>
      <c r="J265" s="1"/>
      <c r="K265" s="1"/>
      <c r="L265" s="1"/>
      <c r="M265" s="1"/>
      <c r="N265" s="1"/>
      <c r="O265" s="1"/>
    </row>
    <row r="266" spans="1:15" ht="19.5" customHeight="1">
      <c r="A266" s="32" t="s">
        <v>122</v>
      </c>
      <c r="B266" s="34" t="s">
        <v>59</v>
      </c>
      <c r="C266" s="34" t="s">
        <v>56</v>
      </c>
      <c r="D266" s="34" t="s">
        <v>223</v>
      </c>
      <c r="E266" s="36" t="s">
        <v>123</v>
      </c>
      <c r="F266" s="42">
        <f t="shared" si="27"/>
        <v>2350.7</v>
      </c>
      <c r="G266" s="42">
        <f t="shared" si="27"/>
        <v>1584.9</v>
      </c>
      <c r="H266" s="42">
        <f t="shared" si="27"/>
        <v>1584.9</v>
      </c>
      <c r="I266" s="1"/>
      <c r="J266" s="1"/>
      <c r="K266" s="1"/>
      <c r="L266" s="1"/>
      <c r="M266" s="1"/>
      <c r="N266" s="1"/>
      <c r="O266" s="1"/>
    </row>
    <row r="267" spans="1:15" ht="19.5" customHeight="1">
      <c r="A267" s="54" t="s">
        <v>131</v>
      </c>
      <c r="B267" s="34" t="s">
        <v>59</v>
      </c>
      <c r="C267" s="34" t="s">
        <v>56</v>
      </c>
      <c r="D267" s="34" t="s">
        <v>224</v>
      </c>
      <c r="E267" s="36"/>
      <c r="F267" s="42">
        <f t="shared" si="27"/>
        <v>2350.7</v>
      </c>
      <c r="G267" s="42">
        <f t="shared" si="27"/>
        <v>1584.9</v>
      </c>
      <c r="H267" s="42">
        <f t="shared" si="27"/>
        <v>1584.9</v>
      </c>
      <c r="I267" s="1"/>
      <c r="J267" s="1"/>
      <c r="K267" s="1"/>
      <c r="L267" s="1"/>
      <c r="M267" s="1"/>
      <c r="N267" s="1"/>
      <c r="O267" s="1"/>
    </row>
    <row r="268" spans="1:15" ht="19.5" customHeight="1">
      <c r="A268" s="32" t="s">
        <v>122</v>
      </c>
      <c r="B268" s="34" t="s">
        <v>59</v>
      </c>
      <c r="C268" s="34" t="s">
        <v>56</v>
      </c>
      <c r="D268" s="34" t="s">
        <v>224</v>
      </c>
      <c r="E268" s="36" t="s">
        <v>123</v>
      </c>
      <c r="F268" s="42">
        <v>2350.7</v>
      </c>
      <c r="G268" s="42">
        <v>1584.9</v>
      </c>
      <c r="H268" s="42">
        <v>1584.9</v>
      </c>
      <c r="I268" s="1"/>
      <c r="J268" s="1"/>
      <c r="K268" s="1"/>
      <c r="L268" s="1"/>
      <c r="M268" s="1"/>
      <c r="N268" s="1"/>
      <c r="O268" s="1"/>
    </row>
    <row r="269" spans="1:15" ht="39.75" customHeight="1">
      <c r="A269" s="43" t="s">
        <v>0</v>
      </c>
      <c r="B269" s="34" t="s">
        <v>59</v>
      </c>
      <c r="C269" s="34" t="s">
        <v>56</v>
      </c>
      <c r="D269" s="34" t="s">
        <v>246</v>
      </c>
      <c r="E269" s="36"/>
      <c r="F269" s="42">
        <f>F270</f>
        <v>18.4</v>
      </c>
      <c r="G269" s="42">
        <f>G270</f>
        <v>14.7</v>
      </c>
      <c r="H269" s="42">
        <f>H270</f>
        <v>14.7</v>
      </c>
      <c r="I269" s="1"/>
      <c r="J269" s="1"/>
      <c r="K269" s="1"/>
      <c r="L269" s="1"/>
      <c r="M269" s="1"/>
      <c r="N269" s="1"/>
      <c r="O269" s="1"/>
    </row>
    <row r="270" spans="1:15" ht="19.5" customHeight="1">
      <c r="A270" s="32" t="s">
        <v>122</v>
      </c>
      <c r="B270" s="34" t="s">
        <v>59</v>
      </c>
      <c r="C270" s="34" t="s">
        <v>56</v>
      </c>
      <c r="D270" s="34" t="s">
        <v>246</v>
      </c>
      <c r="E270" s="36" t="s">
        <v>123</v>
      </c>
      <c r="F270" s="42">
        <v>18.4</v>
      </c>
      <c r="G270" s="42">
        <v>14.7</v>
      </c>
      <c r="H270" s="42">
        <v>14.7</v>
      </c>
      <c r="I270" s="1"/>
      <c r="J270" s="1"/>
      <c r="K270" s="1"/>
      <c r="L270" s="1"/>
      <c r="M270" s="1"/>
      <c r="N270" s="1"/>
      <c r="O270" s="1"/>
    </row>
    <row r="271" spans="1:15" ht="31.5" customHeight="1">
      <c r="A271" s="31" t="s">
        <v>156</v>
      </c>
      <c r="B271" s="34" t="s">
        <v>59</v>
      </c>
      <c r="C271" s="34" t="s">
        <v>56</v>
      </c>
      <c r="D271" s="34" t="s">
        <v>244</v>
      </c>
      <c r="E271" s="36"/>
      <c r="F271" s="42">
        <f>F272</f>
        <v>153.2</v>
      </c>
      <c r="G271" s="42">
        <f>G272</f>
        <v>765.8</v>
      </c>
      <c r="H271" s="42">
        <f>H272</f>
        <v>765.8</v>
      </c>
      <c r="I271" s="1"/>
      <c r="J271" s="1"/>
      <c r="K271" s="1"/>
      <c r="L271" s="1"/>
      <c r="M271" s="1"/>
      <c r="N271" s="1"/>
      <c r="O271" s="1"/>
    </row>
    <row r="272" spans="1:15" ht="19.5" customHeight="1">
      <c r="A272" s="32" t="s">
        <v>122</v>
      </c>
      <c r="B272" s="34" t="s">
        <v>59</v>
      </c>
      <c r="C272" s="34" t="s">
        <v>56</v>
      </c>
      <c r="D272" s="34" t="s">
        <v>244</v>
      </c>
      <c r="E272" s="36" t="s">
        <v>123</v>
      </c>
      <c r="F272" s="42">
        <v>153.2</v>
      </c>
      <c r="G272" s="42">
        <v>765.8</v>
      </c>
      <c r="H272" s="42">
        <v>765.8</v>
      </c>
      <c r="I272" s="1"/>
      <c r="J272" s="1"/>
      <c r="K272" s="1"/>
      <c r="L272" s="1"/>
      <c r="M272" s="1"/>
      <c r="N272" s="1"/>
      <c r="O272" s="1"/>
    </row>
    <row r="273" spans="1:15" ht="47.25" customHeight="1">
      <c r="A273" s="31" t="s">
        <v>449</v>
      </c>
      <c r="B273" s="34" t="s">
        <v>59</v>
      </c>
      <c r="C273" s="34" t="s">
        <v>56</v>
      </c>
      <c r="D273" s="34" t="s">
        <v>450</v>
      </c>
      <c r="E273" s="36"/>
      <c r="F273" s="42">
        <f>F274</f>
        <v>44.5</v>
      </c>
      <c r="G273" s="42">
        <v>0</v>
      </c>
      <c r="H273" s="42">
        <v>0</v>
      </c>
      <c r="I273" s="1"/>
      <c r="J273" s="1"/>
      <c r="K273" s="1"/>
      <c r="L273" s="1"/>
      <c r="M273" s="1"/>
      <c r="N273" s="1"/>
      <c r="O273" s="1"/>
    </row>
    <row r="274" spans="1:15" ht="19.5" customHeight="1">
      <c r="A274" s="32" t="s">
        <v>122</v>
      </c>
      <c r="B274" s="34" t="s">
        <v>59</v>
      </c>
      <c r="C274" s="34" t="s">
        <v>56</v>
      </c>
      <c r="D274" s="34" t="s">
        <v>450</v>
      </c>
      <c r="E274" s="36" t="s">
        <v>123</v>
      </c>
      <c r="F274" s="42">
        <v>44.5</v>
      </c>
      <c r="G274" s="42">
        <v>0</v>
      </c>
      <c r="H274" s="42">
        <v>0</v>
      </c>
      <c r="I274" s="1"/>
      <c r="J274" s="1"/>
      <c r="K274" s="1"/>
      <c r="L274" s="1"/>
      <c r="M274" s="1"/>
      <c r="N274" s="1"/>
      <c r="O274" s="1"/>
    </row>
    <row r="275" spans="1:15" ht="48.75" customHeight="1">
      <c r="A275" s="61" t="s">
        <v>266</v>
      </c>
      <c r="B275" s="34" t="s">
        <v>59</v>
      </c>
      <c r="C275" s="34" t="s">
        <v>56</v>
      </c>
      <c r="D275" s="34" t="s">
        <v>284</v>
      </c>
      <c r="E275" s="36"/>
      <c r="F275" s="42">
        <f>F276</f>
        <v>73.4</v>
      </c>
      <c r="G275" s="42">
        <f>G276</f>
        <v>73.4</v>
      </c>
      <c r="H275" s="42">
        <f>H276</f>
        <v>73.4</v>
      </c>
      <c r="I275" s="1"/>
      <c r="J275" s="1"/>
      <c r="K275" s="1"/>
      <c r="L275" s="1"/>
      <c r="M275" s="1"/>
      <c r="N275" s="1"/>
      <c r="O275" s="1"/>
    </row>
    <row r="276" spans="1:15" ht="19.5" customHeight="1">
      <c r="A276" s="32" t="s">
        <v>122</v>
      </c>
      <c r="B276" s="34" t="s">
        <v>59</v>
      </c>
      <c r="C276" s="34" t="s">
        <v>56</v>
      </c>
      <c r="D276" s="34" t="s">
        <v>284</v>
      </c>
      <c r="E276" s="36" t="s">
        <v>123</v>
      </c>
      <c r="F276" s="42">
        <v>73.4</v>
      </c>
      <c r="G276" s="42">
        <v>73.4</v>
      </c>
      <c r="H276" s="42">
        <v>73.4</v>
      </c>
      <c r="I276" s="1"/>
      <c r="J276" s="1"/>
      <c r="K276" s="1"/>
      <c r="L276" s="1"/>
      <c r="M276" s="1"/>
      <c r="N276" s="1"/>
      <c r="O276" s="1"/>
    </row>
    <row r="277" spans="1:15" ht="32.25" customHeight="1">
      <c r="A277" s="31" t="s">
        <v>157</v>
      </c>
      <c r="B277" s="34" t="s">
        <v>59</v>
      </c>
      <c r="C277" s="34" t="s">
        <v>56</v>
      </c>
      <c r="D277" s="35" t="s">
        <v>225</v>
      </c>
      <c r="E277" s="36"/>
      <c r="F277" s="42">
        <f>F278</f>
        <v>612.7</v>
      </c>
      <c r="G277" s="42">
        <f>G278</f>
        <v>0</v>
      </c>
      <c r="H277" s="42">
        <f>H278</f>
        <v>0</v>
      </c>
      <c r="I277" s="1"/>
      <c r="J277" s="1"/>
      <c r="K277" s="1"/>
      <c r="L277" s="1"/>
      <c r="M277" s="1"/>
      <c r="N277" s="1"/>
      <c r="O277" s="1"/>
    </row>
    <row r="278" spans="1:15" ht="22.5" customHeight="1">
      <c r="A278" s="32" t="s">
        <v>122</v>
      </c>
      <c r="B278" s="34" t="s">
        <v>59</v>
      </c>
      <c r="C278" s="34" t="s">
        <v>56</v>
      </c>
      <c r="D278" s="35" t="s">
        <v>225</v>
      </c>
      <c r="E278" s="36" t="s">
        <v>123</v>
      </c>
      <c r="F278" s="42">
        <v>612.7</v>
      </c>
      <c r="G278" s="42">
        <v>0</v>
      </c>
      <c r="H278" s="42">
        <v>0</v>
      </c>
      <c r="I278" s="1"/>
      <c r="J278" s="1"/>
      <c r="K278" s="1"/>
      <c r="L278" s="1"/>
      <c r="M278" s="1"/>
      <c r="N278" s="1"/>
      <c r="O278" s="1"/>
    </row>
    <row r="279" spans="1:15" ht="29.25" customHeight="1">
      <c r="A279" s="31" t="s">
        <v>195</v>
      </c>
      <c r="B279" s="34" t="s">
        <v>59</v>
      </c>
      <c r="C279" s="34" t="s">
        <v>56</v>
      </c>
      <c r="D279" s="35" t="s">
        <v>229</v>
      </c>
      <c r="E279" s="36"/>
      <c r="F279" s="42">
        <f aca="true" t="shared" si="28" ref="F279:H280">F280</f>
        <v>35</v>
      </c>
      <c r="G279" s="42">
        <f t="shared" si="28"/>
        <v>35</v>
      </c>
      <c r="H279" s="42">
        <f t="shared" si="28"/>
        <v>35</v>
      </c>
      <c r="I279" s="1"/>
      <c r="J279" s="1"/>
      <c r="K279" s="1"/>
      <c r="L279" s="1"/>
      <c r="M279" s="1"/>
      <c r="N279" s="1"/>
      <c r="O279" s="1"/>
    </row>
    <row r="280" spans="1:15" ht="40.5" customHeight="1">
      <c r="A280" s="31" t="s">
        <v>381</v>
      </c>
      <c r="B280" s="34" t="s">
        <v>59</v>
      </c>
      <c r="C280" s="34" t="s">
        <v>56</v>
      </c>
      <c r="D280" s="35" t="s">
        <v>382</v>
      </c>
      <c r="E280" s="36"/>
      <c r="F280" s="42">
        <f t="shared" si="28"/>
        <v>35</v>
      </c>
      <c r="G280" s="42">
        <f t="shared" si="28"/>
        <v>35</v>
      </c>
      <c r="H280" s="42">
        <f t="shared" si="28"/>
        <v>35</v>
      </c>
      <c r="I280" s="1"/>
      <c r="J280" s="1"/>
      <c r="K280" s="1"/>
      <c r="L280" s="1"/>
      <c r="M280" s="1"/>
      <c r="N280" s="1"/>
      <c r="O280" s="1"/>
    </row>
    <row r="281" spans="1:15" ht="20.25" customHeight="1">
      <c r="A281" s="32" t="s">
        <v>122</v>
      </c>
      <c r="B281" s="34" t="s">
        <v>59</v>
      </c>
      <c r="C281" s="34" t="s">
        <v>56</v>
      </c>
      <c r="D281" s="35" t="s">
        <v>382</v>
      </c>
      <c r="E281" s="36" t="s">
        <v>123</v>
      </c>
      <c r="F281" s="42">
        <v>35</v>
      </c>
      <c r="G281" s="42">
        <v>35</v>
      </c>
      <c r="H281" s="42">
        <v>35</v>
      </c>
      <c r="I281" s="1"/>
      <c r="J281" s="1"/>
      <c r="K281" s="1"/>
      <c r="L281" s="1"/>
      <c r="M281" s="1"/>
      <c r="N281" s="1"/>
      <c r="O281" s="1"/>
    </row>
    <row r="282" spans="1:15" ht="14.25" customHeight="1">
      <c r="A282" s="32"/>
      <c r="B282" s="34"/>
      <c r="C282" s="34"/>
      <c r="D282" s="35"/>
      <c r="E282" s="36"/>
      <c r="F282" s="42"/>
      <c r="G282" s="60"/>
      <c r="H282" s="60"/>
      <c r="I282" s="1"/>
      <c r="J282" s="1"/>
      <c r="K282" s="1"/>
      <c r="L282" s="1"/>
      <c r="M282" s="1"/>
      <c r="N282" s="1"/>
      <c r="O282" s="1"/>
    </row>
    <row r="283" spans="1:15" ht="20.25" customHeight="1">
      <c r="A283" s="82" t="s">
        <v>376</v>
      </c>
      <c r="B283" s="51" t="str">
        <f>B$170</f>
        <v>07</v>
      </c>
      <c r="C283" s="52" t="s">
        <v>59</v>
      </c>
      <c r="D283" s="51"/>
      <c r="E283" s="52"/>
      <c r="F283" s="72">
        <f>F284+F289+F297</f>
        <v>629.7</v>
      </c>
      <c r="G283" s="72">
        <f>G284+G289+G297</f>
        <v>734.7</v>
      </c>
      <c r="H283" s="72">
        <f>H284+H289+H297</f>
        <v>734.7</v>
      </c>
      <c r="I283" s="1"/>
      <c r="J283" s="1"/>
      <c r="K283" s="1"/>
      <c r="L283" s="1"/>
      <c r="M283" s="1"/>
      <c r="N283" s="1"/>
      <c r="O283" s="1"/>
    </row>
    <row r="284" spans="1:8" s="2" customFormat="1" ht="33.75" customHeight="1">
      <c r="A284" s="49" t="s">
        <v>365</v>
      </c>
      <c r="B284" s="34" t="s">
        <v>59</v>
      </c>
      <c r="C284" s="34" t="s">
        <v>59</v>
      </c>
      <c r="D284" s="48" t="s">
        <v>204</v>
      </c>
      <c r="E284" s="36"/>
      <c r="F284" s="42">
        <f>F285</f>
        <v>594.7</v>
      </c>
      <c r="G284" s="42">
        <f>G285</f>
        <v>694.7</v>
      </c>
      <c r="H284" s="42">
        <f>H285</f>
        <v>694.7</v>
      </c>
    </row>
    <row r="285" spans="1:8" s="2" customFormat="1" ht="21.75" customHeight="1">
      <c r="A285" s="47" t="s">
        <v>130</v>
      </c>
      <c r="B285" s="34" t="s">
        <v>59</v>
      </c>
      <c r="C285" s="34" t="s">
        <v>59</v>
      </c>
      <c r="D285" s="48" t="s">
        <v>227</v>
      </c>
      <c r="E285" s="36"/>
      <c r="F285" s="42">
        <f>F287</f>
        <v>594.7</v>
      </c>
      <c r="G285" s="42">
        <f>G287</f>
        <v>694.7</v>
      </c>
      <c r="H285" s="42">
        <f>H287</f>
        <v>694.7</v>
      </c>
    </row>
    <row r="286" spans="1:8" s="2" customFormat="1" ht="21.75" customHeight="1">
      <c r="A286" s="47" t="s">
        <v>226</v>
      </c>
      <c r="B286" s="34" t="s">
        <v>59</v>
      </c>
      <c r="C286" s="34" t="s">
        <v>59</v>
      </c>
      <c r="D286" s="48" t="s">
        <v>413</v>
      </c>
      <c r="E286" s="36"/>
      <c r="F286" s="42">
        <f aca="true" t="shared" si="29" ref="F286:H287">F287</f>
        <v>594.7</v>
      </c>
      <c r="G286" s="42">
        <f t="shared" si="29"/>
        <v>694.7</v>
      </c>
      <c r="H286" s="42">
        <f t="shared" si="29"/>
        <v>694.7</v>
      </c>
    </row>
    <row r="287" spans="1:8" s="2" customFormat="1" ht="14.25" customHeight="1">
      <c r="A287" s="32" t="s">
        <v>132</v>
      </c>
      <c r="B287" s="34" t="s">
        <v>59</v>
      </c>
      <c r="C287" s="34" t="s">
        <v>59</v>
      </c>
      <c r="D287" s="48" t="s">
        <v>414</v>
      </c>
      <c r="E287" s="36"/>
      <c r="F287" s="42">
        <f t="shared" si="29"/>
        <v>594.7</v>
      </c>
      <c r="G287" s="42">
        <f t="shared" si="29"/>
        <v>694.7</v>
      </c>
      <c r="H287" s="42">
        <f t="shared" si="29"/>
        <v>694.7</v>
      </c>
    </row>
    <row r="288" spans="1:8" s="2" customFormat="1" ht="18" customHeight="1">
      <c r="A288" s="32" t="s">
        <v>122</v>
      </c>
      <c r="B288" s="34" t="s">
        <v>59</v>
      </c>
      <c r="C288" s="34" t="s">
        <v>59</v>
      </c>
      <c r="D288" s="48" t="s">
        <v>414</v>
      </c>
      <c r="E288" s="36" t="s">
        <v>123</v>
      </c>
      <c r="F288" s="42">
        <v>594.7</v>
      </c>
      <c r="G288" s="42">
        <v>694.7</v>
      </c>
      <c r="H288" s="42">
        <v>694.7</v>
      </c>
    </row>
    <row r="289" spans="1:8" s="2" customFormat="1" ht="30.75" customHeight="1">
      <c r="A289" s="33" t="s">
        <v>320</v>
      </c>
      <c r="B289" s="34" t="s">
        <v>59</v>
      </c>
      <c r="C289" s="34" t="s">
        <v>59</v>
      </c>
      <c r="D289" s="57" t="s">
        <v>45</v>
      </c>
      <c r="E289" s="57"/>
      <c r="F289" s="42">
        <f>F290</f>
        <v>15</v>
      </c>
      <c r="G289" s="42">
        <f>G290</f>
        <v>15</v>
      </c>
      <c r="H289" s="42">
        <f>H290</f>
        <v>15</v>
      </c>
    </row>
    <row r="290" spans="1:8" s="2" customFormat="1" ht="30" customHeight="1">
      <c r="A290" s="43" t="s">
        <v>43</v>
      </c>
      <c r="B290" s="34" t="s">
        <v>59</v>
      </c>
      <c r="C290" s="34" t="s">
        <v>59</v>
      </c>
      <c r="D290" s="57" t="s">
        <v>45</v>
      </c>
      <c r="E290" s="57"/>
      <c r="F290" s="42">
        <f>F291+F294</f>
        <v>15</v>
      </c>
      <c r="G290" s="42">
        <f>G291+G294</f>
        <v>15</v>
      </c>
      <c r="H290" s="42">
        <f>H291+H294</f>
        <v>15</v>
      </c>
    </row>
    <row r="291" spans="1:8" s="2" customFormat="1" ht="36" customHeight="1">
      <c r="A291" s="43" t="s">
        <v>44</v>
      </c>
      <c r="B291" s="34" t="s">
        <v>59</v>
      </c>
      <c r="C291" s="34" t="s">
        <v>59</v>
      </c>
      <c r="D291" s="57" t="s">
        <v>21</v>
      </c>
      <c r="E291" s="57"/>
      <c r="F291" s="42">
        <f aca="true" t="shared" si="30" ref="F291:H292">F292</f>
        <v>2</v>
      </c>
      <c r="G291" s="42">
        <f t="shared" si="30"/>
        <v>2</v>
      </c>
      <c r="H291" s="42">
        <f t="shared" si="30"/>
        <v>2</v>
      </c>
    </row>
    <row r="292" spans="1:8" s="2" customFormat="1" ht="43.5" customHeight="1">
      <c r="A292" s="31" t="s">
        <v>321</v>
      </c>
      <c r="B292" s="34" t="s">
        <v>59</v>
      </c>
      <c r="C292" s="34" t="s">
        <v>59</v>
      </c>
      <c r="D292" s="57" t="s">
        <v>20</v>
      </c>
      <c r="E292" s="57"/>
      <c r="F292" s="42">
        <f t="shared" si="30"/>
        <v>2</v>
      </c>
      <c r="G292" s="42">
        <f t="shared" si="30"/>
        <v>2</v>
      </c>
      <c r="H292" s="42">
        <f t="shared" si="30"/>
        <v>2</v>
      </c>
    </row>
    <row r="293" spans="1:8" s="2" customFormat="1" ht="29.25" customHeight="1">
      <c r="A293" s="31" t="s">
        <v>99</v>
      </c>
      <c r="B293" s="34" t="s">
        <v>59</v>
      </c>
      <c r="C293" s="34" t="s">
        <v>59</v>
      </c>
      <c r="D293" s="57" t="s">
        <v>20</v>
      </c>
      <c r="E293" s="57" t="s">
        <v>100</v>
      </c>
      <c r="F293" s="42">
        <v>2</v>
      </c>
      <c r="G293" s="42">
        <v>2</v>
      </c>
      <c r="H293" s="42">
        <v>2</v>
      </c>
    </row>
    <row r="294" spans="1:8" s="2" customFormat="1" ht="33" customHeight="1">
      <c r="A294" s="43" t="s">
        <v>228</v>
      </c>
      <c r="B294" s="34" t="s">
        <v>59</v>
      </c>
      <c r="C294" s="34" t="s">
        <v>59</v>
      </c>
      <c r="D294" s="57" t="s">
        <v>19</v>
      </c>
      <c r="E294" s="57"/>
      <c r="F294" s="42">
        <f aca="true" t="shared" si="31" ref="F294:H295">F295</f>
        <v>13</v>
      </c>
      <c r="G294" s="42">
        <f t="shared" si="31"/>
        <v>13</v>
      </c>
      <c r="H294" s="42">
        <f t="shared" si="31"/>
        <v>13</v>
      </c>
    </row>
    <row r="295" spans="1:8" s="2" customFormat="1" ht="37.5" customHeight="1">
      <c r="A295" s="31" t="s">
        <v>321</v>
      </c>
      <c r="B295" s="34" t="s">
        <v>59</v>
      </c>
      <c r="C295" s="34" t="s">
        <v>59</v>
      </c>
      <c r="D295" s="57" t="s">
        <v>18</v>
      </c>
      <c r="E295" s="57"/>
      <c r="F295" s="42">
        <f t="shared" si="31"/>
        <v>13</v>
      </c>
      <c r="G295" s="42">
        <f t="shared" si="31"/>
        <v>13</v>
      </c>
      <c r="H295" s="42">
        <f t="shared" si="31"/>
        <v>13</v>
      </c>
    </row>
    <row r="296" spans="1:8" s="2" customFormat="1" ht="33.75" customHeight="1">
      <c r="A296" s="31" t="s">
        <v>99</v>
      </c>
      <c r="B296" s="34" t="s">
        <v>59</v>
      </c>
      <c r="C296" s="34" t="s">
        <v>59</v>
      </c>
      <c r="D296" s="57" t="s">
        <v>18</v>
      </c>
      <c r="E296" s="57" t="s">
        <v>100</v>
      </c>
      <c r="F296" s="42">
        <v>13</v>
      </c>
      <c r="G296" s="42">
        <v>13</v>
      </c>
      <c r="H296" s="42">
        <v>13</v>
      </c>
    </row>
    <row r="297" spans="1:8" s="2" customFormat="1" ht="33.75" customHeight="1">
      <c r="A297" s="31" t="s">
        <v>322</v>
      </c>
      <c r="B297" s="34" t="s">
        <v>59</v>
      </c>
      <c r="C297" s="34" t="s">
        <v>59</v>
      </c>
      <c r="D297" s="57" t="s">
        <v>251</v>
      </c>
      <c r="E297" s="57"/>
      <c r="F297" s="42">
        <f aca="true" t="shared" si="32" ref="F297:H300">F298</f>
        <v>20</v>
      </c>
      <c r="G297" s="42">
        <f t="shared" si="32"/>
        <v>25</v>
      </c>
      <c r="H297" s="42">
        <f t="shared" si="32"/>
        <v>25</v>
      </c>
    </row>
    <row r="298" spans="1:8" s="2" customFormat="1" ht="33.75" customHeight="1">
      <c r="A298" s="31" t="s">
        <v>133</v>
      </c>
      <c r="B298" s="34" t="s">
        <v>59</v>
      </c>
      <c r="C298" s="34" t="s">
        <v>59</v>
      </c>
      <c r="D298" s="57" t="s">
        <v>252</v>
      </c>
      <c r="E298" s="57"/>
      <c r="F298" s="42">
        <f t="shared" si="32"/>
        <v>20</v>
      </c>
      <c r="G298" s="42">
        <f t="shared" si="32"/>
        <v>25</v>
      </c>
      <c r="H298" s="42">
        <f t="shared" si="32"/>
        <v>25</v>
      </c>
    </row>
    <row r="299" spans="1:8" s="2" customFormat="1" ht="30" customHeight="1">
      <c r="A299" s="43" t="s">
        <v>395</v>
      </c>
      <c r="B299" s="34" t="s">
        <v>59</v>
      </c>
      <c r="C299" s="34" t="s">
        <v>59</v>
      </c>
      <c r="D299" s="57" t="s">
        <v>253</v>
      </c>
      <c r="E299" s="57"/>
      <c r="F299" s="42">
        <f t="shared" si="32"/>
        <v>20</v>
      </c>
      <c r="G299" s="42">
        <f t="shared" si="32"/>
        <v>25</v>
      </c>
      <c r="H299" s="42">
        <f t="shared" si="32"/>
        <v>25</v>
      </c>
    </row>
    <row r="300" spans="1:8" s="2" customFormat="1" ht="33.75" customHeight="1">
      <c r="A300" s="83" t="s">
        <v>250</v>
      </c>
      <c r="B300" s="34" t="s">
        <v>59</v>
      </c>
      <c r="C300" s="34" t="s">
        <v>59</v>
      </c>
      <c r="D300" s="57" t="s">
        <v>254</v>
      </c>
      <c r="E300" s="57"/>
      <c r="F300" s="42">
        <f t="shared" si="32"/>
        <v>20</v>
      </c>
      <c r="G300" s="42">
        <f t="shared" si="32"/>
        <v>25</v>
      </c>
      <c r="H300" s="42">
        <f t="shared" si="32"/>
        <v>25</v>
      </c>
    </row>
    <row r="301" spans="1:8" s="2" customFormat="1" ht="33.75" customHeight="1">
      <c r="A301" s="31" t="s">
        <v>99</v>
      </c>
      <c r="B301" s="34" t="s">
        <v>59</v>
      </c>
      <c r="C301" s="34" t="s">
        <v>59</v>
      </c>
      <c r="D301" s="57" t="s">
        <v>254</v>
      </c>
      <c r="E301" s="57" t="s">
        <v>100</v>
      </c>
      <c r="F301" s="42">
        <v>20</v>
      </c>
      <c r="G301" s="42">
        <v>25</v>
      </c>
      <c r="H301" s="42">
        <v>25</v>
      </c>
    </row>
    <row r="302" spans="1:15" ht="20.25" customHeight="1">
      <c r="A302" s="66" t="s">
        <v>67</v>
      </c>
      <c r="B302" s="38" t="s">
        <v>59</v>
      </c>
      <c r="C302" s="38" t="s">
        <v>60</v>
      </c>
      <c r="D302" s="34"/>
      <c r="E302" s="36"/>
      <c r="F302" s="72">
        <f>F310+F303+F317</f>
        <v>83.5</v>
      </c>
      <c r="G302" s="72">
        <f>G310+G303+G317</f>
        <v>34</v>
      </c>
      <c r="H302" s="72">
        <f>H310+H303+H317</f>
        <v>34</v>
      </c>
      <c r="I302" s="1"/>
      <c r="J302" s="1"/>
      <c r="K302" s="1"/>
      <c r="L302" s="1"/>
      <c r="M302" s="1"/>
      <c r="N302" s="1"/>
      <c r="O302" s="1"/>
    </row>
    <row r="303" spans="1:15" ht="35.25" customHeight="1">
      <c r="A303" s="47" t="s">
        <v>310</v>
      </c>
      <c r="B303" s="34" t="s">
        <v>59</v>
      </c>
      <c r="C303" s="34" t="s">
        <v>60</v>
      </c>
      <c r="D303" s="34" t="s">
        <v>165</v>
      </c>
      <c r="E303" s="36"/>
      <c r="F303" s="60">
        <f aca="true" t="shared" si="33" ref="F303:H304">F304</f>
        <v>23.5</v>
      </c>
      <c r="G303" s="60">
        <f t="shared" si="33"/>
        <v>10</v>
      </c>
      <c r="H303" s="60">
        <f t="shared" si="33"/>
        <v>10</v>
      </c>
      <c r="I303" s="1"/>
      <c r="J303" s="1"/>
      <c r="K303" s="1"/>
      <c r="L303" s="1"/>
      <c r="M303" s="1"/>
      <c r="N303" s="1"/>
      <c r="O303" s="1"/>
    </row>
    <row r="304" spans="1:15" ht="35.25" customHeight="1">
      <c r="A304" s="47" t="s">
        <v>144</v>
      </c>
      <c r="B304" s="34" t="s">
        <v>59</v>
      </c>
      <c r="C304" s="34" t="s">
        <v>60</v>
      </c>
      <c r="D304" s="34" t="s">
        <v>17</v>
      </c>
      <c r="E304" s="36"/>
      <c r="F304" s="60">
        <f t="shared" si="33"/>
        <v>23.5</v>
      </c>
      <c r="G304" s="60">
        <f t="shared" si="33"/>
        <v>10</v>
      </c>
      <c r="H304" s="60">
        <f t="shared" si="33"/>
        <v>10</v>
      </c>
      <c r="I304" s="1"/>
      <c r="J304" s="1"/>
      <c r="K304" s="1"/>
      <c r="L304" s="1"/>
      <c r="M304" s="1"/>
      <c r="N304" s="1"/>
      <c r="O304" s="1"/>
    </row>
    <row r="305" spans="1:15" ht="28.5" customHeight="1">
      <c r="A305" s="47" t="s">
        <v>28</v>
      </c>
      <c r="B305" s="34" t="s">
        <v>59</v>
      </c>
      <c r="C305" s="34" t="s">
        <v>60</v>
      </c>
      <c r="D305" s="34" t="s">
        <v>238</v>
      </c>
      <c r="E305" s="36"/>
      <c r="F305" s="60">
        <f>F306+F308</f>
        <v>23.5</v>
      </c>
      <c r="G305" s="60">
        <f aca="true" t="shared" si="34" ref="F305:H306">G306</f>
        <v>10</v>
      </c>
      <c r="H305" s="60">
        <f t="shared" si="34"/>
        <v>10</v>
      </c>
      <c r="I305" s="1"/>
      <c r="J305" s="1"/>
      <c r="K305" s="1"/>
      <c r="L305" s="1"/>
      <c r="M305" s="1"/>
      <c r="N305" s="1"/>
      <c r="O305" s="1"/>
    </row>
    <row r="306" spans="1:15" ht="35.25" customHeight="1">
      <c r="A306" s="47" t="s">
        <v>196</v>
      </c>
      <c r="B306" s="34" t="s">
        <v>59</v>
      </c>
      <c r="C306" s="34" t="s">
        <v>60</v>
      </c>
      <c r="D306" s="34" t="s">
        <v>29</v>
      </c>
      <c r="E306" s="36"/>
      <c r="F306" s="60">
        <f t="shared" si="34"/>
        <v>10</v>
      </c>
      <c r="G306" s="60">
        <f t="shared" si="34"/>
        <v>10</v>
      </c>
      <c r="H306" s="60">
        <f t="shared" si="34"/>
        <v>10</v>
      </c>
      <c r="I306" s="1"/>
      <c r="J306" s="1"/>
      <c r="K306" s="1"/>
      <c r="L306" s="1"/>
      <c r="M306" s="1"/>
      <c r="N306" s="1"/>
      <c r="O306" s="1"/>
    </row>
    <row r="307" spans="1:15" ht="35.25" customHeight="1">
      <c r="A307" s="31" t="s">
        <v>99</v>
      </c>
      <c r="B307" s="34" t="s">
        <v>59</v>
      </c>
      <c r="C307" s="34" t="s">
        <v>60</v>
      </c>
      <c r="D307" s="34" t="s">
        <v>29</v>
      </c>
      <c r="E307" s="36" t="s">
        <v>100</v>
      </c>
      <c r="F307" s="60">
        <v>10</v>
      </c>
      <c r="G307" s="60">
        <v>10</v>
      </c>
      <c r="H307" s="60">
        <v>10</v>
      </c>
      <c r="I307" s="1"/>
      <c r="J307" s="1"/>
      <c r="K307" s="1"/>
      <c r="L307" s="1"/>
      <c r="M307" s="1"/>
      <c r="N307" s="1"/>
      <c r="O307" s="1"/>
    </row>
    <row r="308" spans="1:15" ht="35.25" customHeight="1">
      <c r="A308" s="31" t="s">
        <v>430</v>
      </c>
      <c r="B308" s="34" t="s">
        <v>59</v>
      </c>
      <c r="C308" s="34" t="s">
        <v>60</v>
      </c>
      <c r="D308" s="34" t="s">
        <v>429</v>
      </c>
      <c r="E308" s="36"/>
      <c r="F308" s="44">
        <f>F309</f>
        <v>13.5</v>
      </c>
      <c r="G308" s="44">
        <f>G309</f>
        <v>0</v>
      </c>
      <c r="H308" s="44">
        <f>H309</f>
        <v>0</v>
      </c>
      <c r="I308" s="1"/>
      <c r="J308" s="1"/>
      <c r="K308" s="1"/>
      <c r="L308" s="1"/>
      <c r="M308" s="1"/>
      <c r="N308" s="1"/>
      <c r="O308" s="1"/>
    </row>
    <row r="309" spans="1:15" ht="22.5" customHeight="1">
      <c r="A309" s="31" t="s">
        <v>99</v>
      </c>
      <c r="B309" s="34" t="s">
        <v>59</v>
      </c>
      <c r="C309" s="34" t="s">
        <v>60</v>
      </c>
      <c r="D309" s="34" t="s">
        <v>429</v>
      </c>
      <c r="E309" s="36" t="s">
        <v>100</v>
      </c>
      <c r="F309" s="44">
        <v>13.5</v>
      </c>
      <c r="G309" s="60">
        <v>0</v>
      </c>
      <c r="H309" s="60">
        <v>0</v>
      </c>
      <c r="I309" s="1"/>
      <c r="J309" s="1"/>
      <c r="K309" s="1"/>
      <c r="L309" s="1"/>
      <c r="M309" s="1"/>
      <c r="N309" s="1"/>
      <c r="O309" s="1"/>
    </row>
    <row r="310" spans="1:8" s="2" customFormat="1" ht="30" customHeight="1">
      <c r="A310" s="49" t="s">
        <v>365</v>
      </c>
      <c r="B310" s="34" t="s">
        <v>59</v>
      </c>
      <c r="C310" s="34" t="s">
        <v>60</v>
      </c>
      <c r="D310" s="34" t="s">
        <v>204</v>
      </c>
      <c r="E310" s="36"/>
      <c r="F310" s="42">
        <f>F311</f>
        <v>24</v>
      </c>
      <c r="G310" s="42">
        <f>G311</f>
        <v>24</v>
      </c>
      <c r="H310" s="42">
        <f>H311</f>
        <v>24</v>
      </c>
    </row>
    <row r="311" spans="1:8" s="2" customFormat="1" ht="24" customHeight="1">
      <c r="A311" s="47" t="s">
        <v>130</v>
      </c>
      <c r="B311" s="34" t="s">
        <v>59</v>
      </c>
      <c r="C311" s="34" t="s">
        <v>60</v>
      </c>
      <c r="D311" s="34" t="s">
        <v>220</v>
      </c>
      <c r="E311" s="36"/>
      <c r="F311" s="42">
        <f>F313</f>
        <v>24</v>
      </c>
      <c r="G311" s="42">
        <f>G313</f>
        <v>24</v>
      </c>
      <c r="H311" s="42">
        <f>H313</f>
        <v>24</v>
      </c>
    </row>
    <row r="312" spans="1:8" s="2" customFormat="1" ht="32.25" customHeight="1">
      <c r="A312" s="47" t="s">
        <v>385</v>
      </c>
      <c r="B312" s="34" t="s">
        <v>59</v>
      </c>
      <c r="C312" s="34" t="s">
        <v>60</v>
      </c>
      <c r="D312" s="34" t="s">
        <v>386</v>
      </c>
      <c r="E312" s="36"/>
      <c r="F312" s="42">
        <f>F313</f>
        <v>24</v>
      </c>
      <c r="G312" s="42">
        <f>G313</f>
        <v>24</v>
      </c>
      <c r="H312" s="42">
        <f>H313</f>
        <v>24</v>
      </c>
    </row>
    <row r="313" spans="1:8" s="2" customFormat="1" ht="16.5" customHeight="1">
      <c r="A313" s="33" t="s">
        <v>141</v>
      </c>
      <c r="B313" s="34" t="s">
        <v>59</v>
      </c>
      <c r="C313" s="34" t="s">
        <v>60</v>
      </c>
      <c r="D313" s="34" t="s">
        <v>387</v>
      </c>
      <c r="E313" s="36"/>
      <c r="F313" s="42">
        <f>F315+F314</f>
        <v>24</v>
      </c>
      <c r="G313" s="42">
        <f>G315+G314</f>
        <v>24</v>
      </c>
      <c r="H313" s="42">
        <f>H315+H314</f>
        <v>24</v>
      </c>
    </row>
    <row r="314" spans="1:8" s="2" customFormat="1" ht="31.5" customHeight="1">
      <c r="A314" s="31" t="s">
        <v>99</v>
      </c>
      <c r="B314" s="34" t="s">
        <v>59</v>
      </c>
      <c r="C314" s="34" t="s">
        <v>60</v>
      </c>
      <c r="D314" s="34" t="s">
        <v>387</v>
      </c>
      <c r="E314" s="36" t="s">
        <v>100</v>
      </c>
      <c r="F314" s="42">
        <v>6</v>
      </c>
      <c r="G314" s="42">
        <v>6</v>
      </c>
      <c r="H314" s="42">
        <v>6</v>
      </c>
    </row>
    <row r="315" spans="1:8" s="2" customFormat="1" ht="13.5" customHeight="1">
      <c r="A315" s="32" t="s">
        <v>159</v>
      </c>
      <c r="B315" s="34" t="s">
        <v>59</v>
      </c>
      <c r="C315" s="34" t="s">
        <v>60</v>
      </c>
      <c r="D315" s="34" t="s">
        <v>388</v>
      </c>
      <c r="E315" s="36" t="s">
        <v>158</v>
      </c>
      <c r="F315" s="42">
        <v>18</v>
      </c>
      <c r="G315" s="42">
        <v>18</v>
      </c>
      <c r="H315" s="42">
        <v>18</v>
      </c>
    </row>
    <row r="316" spans="1:8" s="2" customFormat="1" ht="30" customHeight="1">
      <c r="A316" s="33" t="s">
        <v>311</v>
      </c>
      <c r="B316" s="34" t="s">
        <v>59</v>
      </c>
      <c r="C316" s="34" t="s">
        <v>60</v>
      </c>
      <c r="D316" s="34" t="s">
        <v>172</v>
      </c>
      <c r="E316" s="36"/>
      <c r="F316" s="42">
        <f aca="true" t="shared" si="35" ref="F316:H319">F317</f>
        <v>36</v>
      </c>
      <c r="G316" s="42">
        <f t="shared" si="35"/>
        <v>0</v>
      </c>
      <c r="H316" s="42">
        <f t="shared" si="35"/>
        <v>0</v>
      </c>
    </row>
    <row r="317" spans="1:8" s="2" customFormat="1" ht="27.75" customHeight="1">
      <c r="A317" s="33" t="s">
        <v>36</v>
      </c>
      <c r="B317" s="34" t="s">
        <v>59</v>
      </c>
      <c r="C317" s="34" t="s">
        <v>60</v>
      </c>
      <c r="D317" s="34" t="s">
        <v>431</v>
      </c>
      <c r="E317" s="36"/>
      <c r="F317" s="42">
        <f t="shared" si="35"/>
        <v>36</v>
      </c>
      <c r="G317" s="42">
        <f t="shared" si="35"/>
        <v>0</v>
      </c>
      <c r="H317" s="42">
        <f t="shared" si="35"/>
        <v>0</v>
      </c>
    </row>
    <row r="318" spans="1:8" s="2" customFormat="1" ht="45" customHeight="1">
      <c r="A318" s="33" t="s">
        <v>434</v>
      </c>
      <c r="B318" s="34" t="s">
        <v>59</v>
      </c>
      <c r="C318" s="34" t="s">
        <v>60</v>
      </c>
      <c r="D318" s="34" t="s">
        <v>432</v>
      </c>
      <c r="E318" s="36"/>
      <c r="F318" s="42">
        <f t="shared" si="35"/>
        <v>36</v>
      </c>
      <c r="G318" s="42">
        <f t="shared" si="35"/>
        <v>0</v>
      </c>
      <c r="H318" s="42">
        <f t="shared" si="35"/>
        <v>0</v>
      </c>
    </row>
    <row r="319" spans="1:8" s="2" customFormat="1" ht="42.75" customHeight="1">
      <c r="A319" s="33" t="s">
        <v>435</v>
      </c>
      <c r="B319" s="34" t="s">
        <v>59</v>
      </c>
      <c r="C319" s="34" t="s">
        <v>60</v>
      </c>
      <c r="D319" s="34" t="s">
        <v>433</v>
      </c>
      <c r="E319" s="36"/>
      <c r="F319" s="42">
        <f t="shared" si="35"/>
        <v>36</v>
      </c>
      <c r="G319" s="42">
        <f t="shared" si="35"/>
        <v>0</v>
      </c>
      <c r="H319" s="42">
        <f t="shared" si="35"/>
        <v>0</v>
      </c>
    </row>
    <row r="320" spans="1:8" s="2" customFormat="1" ht="17.25" customHeight="1">
      <c r="A320" s="31" t="s">
        <v>99</v>
      </c>
      <c r="B320" s="34"/>
      <c r="C320" s="34"/>
      <c r="D320" s="34" t="s">
        <v>433</v>
      </c>
      <c r="E320" s="36" t="s">
        <v>100</v>
      </c>
      <c r="F320" s="42">
        <v>36</v>
      </c>
      <c r="G320" s="42">
        <v>0</v>
      </c>
      <c r="H320" s="42">
        <v>0</v>
      </c>
    </row>
    <row r="321" spans="1:8" s="2" customFormat="1" ht="13.5" customHeight="1">
      <c r="A321" s="32"/>
      <c r="B321" s="34"/>
      <c r="C321" s="34"/>
      <c r="D321" s="34"/>
      <c r="E321" s="36"/>
      <c r="F321" s="42"/>
      <c r="G321" s="42"/>
      <c r="H321" s="42"/>
    </row>
    <row r="322" spans="1:8" s="2" customFormat="1" ht="18" customHeight="1">
      <c r="A322" s="50" t="s">
        <v>93</v>
      </c>
      <c r="B322" s="52" t="s">
        <v>61</v>
      </c>
      <c r="C322" s="57"/>
      <c r="D322" s="57"/>
      <c r="E322" s="57"/>
      <c r="F322" s="75">
        <f>F323</f>
        <v>32556.9</v>
      </c>
      <c r="G322" s="75">
        <f>G323</f>
        <v>24413.699999999997</v>
      </c>
      <c r="H322" s="75">
        <f>H323</f>
        <v>24413.699999999997</v>
      </c>
    </row>
    <row r="323" spans="1:8" s="2" customFormat="1" ht="16.5" customHeight="1">
      <c r="A323" s="50" t="s">
        <v>68</v>
      </c>
      <c r="B323" s="84" t="str">
        <f>B$322</f>
        <v>08</v>
      </c>
      <c r="C323" s="39" t="s">
        <v>54</v>
      </c>
      <c r="D323" s="39"/>
      <c r="E323" s="39"/>
      <c r="F323" s="75">
        <f>F324+F357</f>
        <v>32556.9</v>
      </c>
      <c r="G323" s="75">
        <f>G324+G357</f>
        <v>24413.699999999997</v>
      </c>
      <c r="H323" s="75">
        <f>H324+H357</f>
        <v>24413.699999999997</v>
      </c>
    </row>
    <row r="324" spans="1:8" s="2" customFormat="1" ht="27.75" customHeight="1">
      <c r="A324" s="47" t="s">
        <v>318</v>
      </c>
      <c r="B324" s="34" t="s">
        <v>61</v>
      </c>
      <c r="C324" s="34" t="s">
        <v>54</v>
      </c>
      <c r="D324" s="48" t="s">
        <v>215</v>
      </c>
      <c r="E324" s="36"/>
      <c r="F324" s="42">
        <f>F325+F351</f>
        <v>32456.9</v>
      </c>
      <c r="G324" s="42">
        <f>G325+G351</f>
        <v>24413.699999999997</v>
      </c>
      <c r="H324" s="42">
        <f>H325+H351</f>
        <v>24413.699999999997</v>
      </c>
    </row>
    <row r="325" spans="1:8" s="2" customFormat="1" ht="15" customHeight="1">
      <c r="A325" s="31" t="s">
        <v>319</v>
      </c>
      <c r="B325" s="34" t="s">
        <v>61</v>
      </c>
      <c r="C325" s="34" t="s">
        <v>54</v>
      </c>
      <c r="D325" s="48" t="s">
        <v>231</v>
      </c>
      <c r="E325" s="36"/>
      <c r="F325" s="42">
        <f>F329+F338+F326</f>
        <v>32316.9</v>
      </c>
      <c r="G325" s="42">
        <f>G329+G338+G326</f>
        <v>24413.699999999997</v>
      </c>
      <c r="H325" s="42">
        <f>H329+H338+H326</f>
        <v>24413.699999999997</v>
      </c>
    </row>
    <row r="326" spans="1:8" s="2" customFormat="1" ht="43.5" customHeight="1">
      <c r="A326" s="31" t="s">
        <v>275</v>
      </c>
      <c r="B326" s="34" t="s">
        <v>61</v>
      </c>
      <c r="C326" s="34" t="s">
        <v>54</v>
      </c>
      <c r="D326" s="48" t="s">
        <v>276</v>
      </c>
      <c r="E326" s="36"/>
      <c r="F326" s="42">
        <f aca="true" t="shared" si="36" ref="F326:H327">F327</f>
        <v>112.6</v>
      </c>
      <c r="G326" s="42">
        <f t="shared" si="36"/>
        <v>10</v>
      </c>
      <c r="H326" s="42">
        <f t="shared" si="36"/>
        <v>10</v>
      </c>
    </row>
    <row r="327" spans="1:8" s="2" customFormat="1" ht="16.5" customHeight="1">
      <c r="A327" s="33" t="s">
        <v>426</v>
      </c>
      <c r="B327" s="34" t="s">
        <v>61</v>
      </c>
      <c r="C327" s="34" t="s">
        <v>54</v>
      </c>
      <c r="D327" s="48" t="s">
        <v>396</v>
      </c>
      <c r="E327" s="36"/>
      <c r="F327" s="42">
        <f t="shared" si="36"/>
        <v>112.6</v>
      </c>
      <c r="G327" s="42">
        <f t="shared" si="36"/>
        <v>10</v>
      </c>
      <c r="H327" s="42">
        <f t="shared" si="36"/>
        <v>10</v>
      </c>
    </row>
    <row r="328" spans="1:8" s="2" customFormat="1" ht="15" customHeight="1">
      <c r="A328" s="33" t="s">
        <v>111</v>
      </c>
      <c r="B328" s="34" t="s">
        <v>61</v>
      </c>
      <c r="C328" s="34" t="s">
        <v>54</v>
      </c>
      <c r="D328" s="48" t="s">
        <v>396</v>
      </c>
      <c r="E328" s="36" t="s">
        <v>112</v>
      </c>
      <c r="F328" s="42">
        <v>112.6</v>
      </c>
      <c r="G328" s="42">
        <v>10</v>
      </c>
      <c r="H328" s="42">
        <v>10</v>
      </c>
    </row>
    <row r="329" spans="1:8" s="2" customFormat="1" ht="68.25" customHeight="1">
      <c r="A329" s="33" t="s">
        <v>328</v>
      </c>
      <c r="B329" s="34" t="s">
        <v>61</v>
      </c>
      <c r="C329" s="34" t="s">
        <v>54</v>
      </c>
      <c r="D329" s="48" t="s">
        <v>232</v>
      </c>
      <c r="E329" s="36"/>
      <c r="F329" s="42">
        <f>F336+F330+F333+F334</f>
        <v>1354.6</v>
      </c>
      <c r="G329" s="42">
        <f>G336+G330+G333</f>
        <v>207</v>
      </c>
      <c r="H329" s="42">
        <f>H336+H330+H333</f>
        <v>207</v>
      </c>
    </row>
    <row r="330" spans="1:8" s="2" customFormat="1" ht="15" customHeight="1">
      <c r="A330" s="33" t="s">
        <v>426</v>
      </c>
      <c r="B330" s="34" t="s">
        <v>61</v>
      </c>
      <c r="C330" s="34" t="s">
        <v>54</v>
      </c>
      <c r="D330" s="48" t="s">
        <v>397</v>
      </c>
      <c r="E330" s="36"/>
      <c r="F330" s="42">
        <f>F331</f>
        <v>108.4</v>
      </c>
      <c r="G330" s="42">
        <f>G331</f>
        <v>7</v>
      </c>
      <c r="H330" s="42">
        <f>H331</f>
        <v>7</v>
      </c>
    </row>
    <row r="331" spans="1:8" s="2" customFormat="1" ht="16.5" customHeight="1">
      <c r="A331" s="33" t="s">
        <v>111</v>
      </c>
      <c r="B331" s="34" t="s">
        <v>61</v>
      </c>
      <c r="C331" s="34" t="s">
        <v>54</v>
      </c>
      <c r="D331" s="48" t="s">
        <v>397</v>
      </c>
      <c r="E331" s="36" t="s">
        <v>112</v>
      </c>
      <c r="F331" s="42">
        <v>108.4</v>
      </c>
      <c r="G331" s="42">
        <v>7</v>
      </c>
      <c r="H331" s="42">
        <v>7</v>
      </c>
    </row>
    <row r="332" spans="1:8" s="2" customFormat="1" ht="42" customHeight="1">
      <c r="A332" s="33" t="s">
        <v>427</v>
      </c>
      <c r="B332" s="34" t="s">
        <v>61</v>
      </c>
      <c r="C332" s="34" t="s">
        <v>54</v>
      </c>
      <c r="D332" s="48" t="s">
        <v>398</v>
      </c>
      <c r="E332" s="36"/>
      <c r="F332" s="42">
        <f>F333</f>
        <v>1110.8</v>
      </c>
      <c r="G332" s="42">
        <f>G333</f>
        <v>0</v>
      </c>
      <c r="H332" s="42">
        <f>H333</f>
        <v>0</v>
      </c>
    </row>
    <row r="333" spans="1:8" s="2" customFormat="1" ht="18" customHeight="1">
      <c r="A333" s="33" t="s">
        <v>111</v>
      </c>
      <c r="B333" s="34" t="s">
        <v>61</v>
      </c>
      <c r="C333" s="34" t="s">
        <v>54</v>
      </c>
      <c r="D333" s="48" t="s">
        <v>398</v>
      </c>
      <c r="E333" s="36" t="s">
        <v>112</v>
      </c>
      <c r="F333" s="42">
        <v>1110.8</v>
      </c>
      <c r="G333" s="42">
        <v>0</v>
      </c>
      <c r="H333" s="42">
        <v>0</v>
      </c>
    </row>
    <row r="334" spans="1:8" s="2" customFormat="1" ht="25.5" customHeight="1">
      <c r="A334" s="33" t="s">
        <v>288</v>
      </c>
      <c r="B334" s="34" t="s">
        <v>61</v>
      </c>
      <c r="C334" s="34" t="s">
        <v>54</v>
      </c>
      <c r="D334" s="48" t="s">
        <v>428</v>
      </c>
      <c r="E334" s="36"/>
      <c r="F334" s="42">
        <f>F335</f>
        <v>21</v>
      </c>
      <c r="G334" s="42">
        <f>G335</f>
        <v>0</v>
      </c>
      <c r="H334" s="42">
        <f>H335</f>
        <v>0</v>
      </c>
    </row>
    <row r="335" spans="1:8" s="2" customFormat="1" ht="25.5" customHeight="1">
      <c r="A335" s="33" t="s">
        <v>111</v>
      </c>
      <c r="B335" s="34" t="s">
        <v>61</v>
      </c>
      <c r="C335" s="34" t="s">
        <v>54</v>
      </c>
      <c r="D335" s="48" t="s">
        <v>428</v>
      </c>
      <c r="E335" s="36" t="s">
        <v>112</v>
      </c>
      <c r="F335" s="42">
        <v>21</v>
      </c>
      <c r="G335" s="42">
        <v>0</v>
      </c>
      <c r="H335" s="42">
        <v>0</v>
      </c>
    </row>
    <row r="336" spans="1:8" s="2" customFormat="1" ht="30" customHeight="1">
      <c r="A336" s="33" t="s">
        <v>160</v>
      </c>
      <c r="B336" s="34" t="s">
        <v>61</v>
      </c>
      <c r="C336" s="34" t="s">
        <v>54</v>
      </c>
      <c r="D336" s="48" t="s">
        <v>247</v>
      </c>
      <c r="E336" s="36"/>
      <c r="F336" s="42">
        <f>F337</f>
        <v>114.4</v>
      </c>
      <c r="G336" s="42">
        <f>G337</f>
        <v>200</v>
      </c>
      <c r="H336" s="42">
        <f>H337</f>
        <v>200</v>
      </c>
    </row>
    <row r="337" spans="1:8" s="2" customFormat="1" ht="20.25" customHeight="1">
      <c r="A337" s="33" t="s">
        <v>111</v>
      </c>
      <c r="B337" s="34" t="s">
        <v>61</v>
      </c>
      <c r="C337" s="34" t="s">
        <v>54</v>
      </c>
      <c r="D337" s="48" t="s">
        <v>247</v>
      </c>
      <c r="E337" s="36" t="s">
        <v>112</v>
      </c>
      <c r="F337" s="42">
        <v>114.4</v>
      </c>
      <c r="G337" s="42">
        <v>200</v>
      </c>
      <c r="H337" s="42">
        <v>200</v>
      </c>
    </row>
    <row r="338" spans="1:8" s="2" customFormat="1" ht="54" customHeight="1">
      <c r="A338" s="31" t="s">
        <v>217</v>
      </c>
      <c r="B338" s="34" t="s">
        <v>61</v>
      </c>
      <c r="C338" s="34" t="s">
        <v>54</v>
      </c>
      <c r="D338" s="48" t="s">
        <v>233</v>
      </c>
      <c r="E338" s="36"/>
      <c r="F338" s="42">
        <f>F339+F345+F349+F347</f>
        <v>30849.700000000004</v>
      </c>
      <c r="G338" s="42">
        <f>G339+G345+G349</f>
        <v>24196.699999999997</v>
      </c>
      <c r="H338" s="42">
        <f>H339+H345+H349</f>
        <v>24196.699999999997</v>
      </c>
    </row>
    <row r="339" spans="1:8" s="2" customFormat="1" ht="30.75" customHeight="1">
      <c r="A339" s="54" t="s">
        <v>114</v>
      </c>
      <c r="B339" s="34" t="s">
        <v>61</v>
      </c>
      <c r="C339" s="34" t="s">
        <v>54</v>
      </c>
      <c r="D339" s="48" t="s">
        <v>234</v>
      </c>
      <c r="E339" s="36"/>
      <c r="F339" s="42">
        <f>F340</f>
        <v>24196.7</v>
      </c>
      <c r="G339" s="42">
        <f>G340</f>
        <v>17681.8</v>
      </c>
      <c r="H339" s="42">
        <f>H340</f>
        <v>17681.8</v>
      </c>
    </row>
    <row r="340" spans="1:8" s="2" customFormat="1" ht="14.25" customHeight="1">
      <c r="A340" s="33" t="s">
        <v>111</v>
      </c>
      <c r="B340" s="34" t="s">
        <v>61</v>
      </c>
      <c r="C340" s="34" t="s">
        <v>54</v>
      </c>
      <c r="D340" s="48" t="s">
        <v>234</v>
      </c>
      <c r="E340" s="36" t="s">
        <v>112</v>
      </c>
      <c r="F340" s="42">
        <f>F342+F344</f>
        <v>24196.7</v>
      </c>
      <c r="G340" s="42">
        <f>G342+G344</f>
        <v>17681.8</v>
      </c>
      <c r="H340" s="42">
        <f>H342+H344</f>
        <v>17681.8</v>
      </c>
    </row>
    <row r="341" spans="1:8" s="2" customFormat="1" ht="14.25" customHeight="1">
      <c r="A341" s="32" t="s">
        <v>115</v>
      </c>
      <c r="B341" s="34" t="s">
        <v>61</v>
      </c>
      <c r="C341" s="34" t="s">
        <v>54</v>
      </c>
      <c r="D341" s="48" t="s">
        <v>235</v>
      </c>
      <c r="E341" s="36"/>
      <c r="F341" s="42">
        <f>F342</f>
        <v>17788</v>
      </c>
      <c r="G341" s="42">
        <f>G342</f>
        <v>12102.5</v>
      </c>
      <c r="H341" s="42">
        <f>H342</f>
        <v>12102.5</v>
      </c>
    </row>
    <row r="342" spans="1:15" ht="16.5" customHeight="1">
      <c r="A342" s="33" t="s">
        <v>111</v>
      </c>
      <c r="B342" s="34" t="s">
        <v>61</v>
      </c>
      <c r="C342" s="34" t="s">
        <v>54</v>
      </c>
      <c r="D342" s="48" t="s">
        <v>235</v>
      </c>
      <c r="E342" s="36" t="s">
        <v>112</v>
      </c>
      <c r="F342" s="42">
        <v>17788</v>
      </c>
      <c r="G342" s="42">
        <v>12102.5</v>
      </c>
      <c r="H342" s="42">
        <v>12102.5</v>
      </c>
      <c r="I342" s="1"/>
      <c r="J342" s="1"/>
      <c r="K342" s="1"/>
      <c r="L342" s="1"/>
      <c r="M342" s="1"/>
      <c r="N342" s="1"/>
      <c r="O342" s="1"/>
    </row>
    <row r="343" spans="1:15" ht="15" customHeight="1">
      <c r="A343" s="32" t="s">
        <v>116</v>
      </c>
      <c r="B343" s="34" t="s">
        <v>61</v>
      </c>
      <c r="C343" s="34" t="s">
        <v>54</v>
      </c>
      <c r="D343" s="48" t="s">
        <v>236</v>
      </c>
      <c r="E343" s="36"/>
      <c r="F343" s="42">
        <f>F344</f>
        <v>6408.7</v>
      </c>
      <c r="G343" s="42">
        <f>G344</f>
        <v>5579.3</v>
      </c>
      <c r="H343" s="42">
        <f>H344</f>
        <v>5579.3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33" t="s">
        <v>111</v>
      </c>
      <c r="B344" s="34" t="s">
        <v>61</v>
      </c>
      <c r="C344" s="34" t="s">
        <v>54</v>
      </c>
      <c r="D344" s="48" t="s">
        <v>236</v>
      </c>
      <c r="E344" s="36" t="s">
        <v>112</v>
      </c>
      <c r="F344" s="42">
        <v>6408.7</v>
      </c>
      <c r="G344" s="42">
        <v>5579.3</v>
      </c>
      <c r="H344" s="42">
        <v>5579.3</v>
      </c>
      <c r="I344" s="1"/>
      <c r="J344" s="1"/>
      <c r="K344" s="1"/>
      <c r="L344" s="1"/>
      <c r="M344" s="1"/>
      <c r="N344" s="1"/>
      <c r="O344" s="1"/>
    </row>
    <row r="345" spans="1:15" ht="28.5" customHeight="1">
      <c r="A345" s="31" t="s">
        <v>156</v>
      </c>
      <c r="B345" s="34" t="s">
        <v>61</v>
      </c>
      <c r="C345" s="34" t="s">
        <v>54</v>
      </c>
      <c r="D345" s="48" t="s">
        <v>243</v>
      </c>
      <c r="E345" s="36"/>
      <c r="F345" s="42">
        <f>F346</f>
        <v>1264.9</v>
      </c>
      <c r="G345" s="42">
        <f>G346</f>
        <v>6514.9</v>
      </c>
      <c r="H345" s="42">
        <f>H346</f>
        <v>6514.9</v>
      </c>
      <c r="I345" s="1"/>
      <c r="J345" s="1"/>
      <c r="K345" s="1"/>
      <c r="L345" s="1"/>
      <c r="M345" s="1"/>
      <c r="N345" s="1"/>
      <c r="O345" s="1"/>
    </row>
    <row r="346" spans="1:15" ht="18.75" customHeight="1">
      <c r="A346" s="33" t="s">
        <v>111</v>
      </c>
      <c r="B346" s="34" t="s">
        <v>61</v>
      </c>
      <c r="C346" s="34" t="s">
        <v>54</v>
      </c>
      <c r="D346" s="48" t="s">
        <v>243</v>
      </c>
      <c r="E346" s="36" t="s">
        <v>112</v>
      </c>
      <c r="F346" s="42">
        <v>1264.9</v>
      </c>
      <c r="G346" s="42">
        <v>6514.9</v>
      </c>
      <c r="H346" s="42">
        <v>6514.9</v>
      </c>
      <c r="I346" s="1"/>
      <c r="J346" s="1"/>
      <c r="K346" s="1"/>
      <c r="L346" s="1"/>
      <c r="M346" s="1"/>
      <c r="N346" s="1"/>
      <c r="O346" s="1"/>
    </row>
    <row r="347" spans="1:15" ht="42.75" customHeight="1">
      <c r="A347" s="31" t="s">
        <v>449</v>
      </c>
      <c r="B347" s="34" t="s">
        <v>61</v>
      </c>
      <c r="C347" s="34" t="s">
        <v>54</v>
      </c>
      <c r="D347" s="35" t="s">
        <v>451</v>
      </c>
      <c r="E347" s="36"/>
      <c r="F347" s="42">
        <f>F348</f>
        <v>296.5</v>
      </c>
      <c r="G347" s="42">
        <v>0</v>
      </c>
      <c r="H347" s="42">
        <v>0</v>
      </c>
      <c r="I347" s="1"/>
      <c r="J347" s="1"/>
      <c r="K347" s="1"/>
      <c r="L347" s="1"/>
      <c r="M347" s="1"/>
      <c r="N347" s="1"/>
      <c r="O347" s="1"/>
    </row>
    <row r="348" spans="1:15" ht="18.75" customHeight="1">
      <c r="A348" s="33" t="s">
        <v>111</v>
      </c>
      <c r="B348" s="34" t="s">
        <v>61</v>
      </c>
      <c r="C348" s="34" t="s">
        <v>54</v>
      </c>
      <c r="D348" s="35" t="s">
        <v>451</v>
      </c>
      <c r="E348" s="36" t="s">
        <v>112</v>
      </c>
      <c r="F348" s="42">
        <v>296.5</v>
      </c>
      <c r="G348" s="42">
        <v>0</v>
      </c>
      <c r="H348" s="42">
        <v>0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62" t="s">
        <v>157</v>
      </c>
      <c r="B349" s="34" t="s">
        <v>61</v>
      </c>
      <c r="C349" s="34" t="s">
        <v>54</v>
      </c>
      <c r="D349" s="35" t="s">
        <v>237</v>
      </c>
      <c r="E349" s="36"/>
      <c r="F349" s="42">
        <f>F350</f>
        <v>5091.6</v>
      </c>
      <c r="G349" s="42">
        <f>G350</f>
        <v>0</v>
      </c>
      <c r="H349" s="42">
        <f>H350</f>
        <v>0</v>
      </c>
      <c r="I349" s="1"/>
      <c r="J349" s="1"/>
      <c r="K349" s="1"/>
      <c r="L349" s="1"/>
      <c r="M349" s="1"/>
      <c r="N349" s="1"/>
      <c r="O349" s="1"/>
    </row>
    <row r="350" spans="1:15" ht="21.75" customHeight="1">
      <c r="A350" s="33" t="s">
        <v>111</v>
      </c>
      <c r="B350" s="34" t="s">
        <v>61</v>
      </c>
      <c r="C350" s="34" t="s">
        <v>54</v>
      </c>
      <c r="D350" s="35" t="s">
        <v>237</v>
      </c>
      <c r="E350" s="36" t="s">
        <v>112</v>
      </c>
      <c r="F350" s="42">
        <v>5091.6</v>
      </c>
      <c r="G350" s="42">
        <v>0</v>
      </c>
      <c r="H350" s="42">
        <v>0</v>
      </c>
      <c r="I350" s="1"/>
      <c r="J350" s="1"/>
      <c r="K350" s="1"/>
      <c r="L350" s="1"/>
      <c r="M350" s="1"/>
      <c r="N350" s="1"/>
      <c r="O350" s="1"/>
    </row>
    <row r="351" spans="1:15" ht="26.25" customHeight="1">
      <c r="A351" s="33" t="s">
        <v>323</v>
      </c>
      <c r="B351" s="34" t="s">
        <v>61</v>
      </c>
      <c r="C351" s="34" t="s">
        <v>54</v>
      </c>
      <c r="D351" s="35" t="s">
        <v>22</v>
      </c>
      <c r="E351" s="36"/>
      <c r="F351" s="42">
        <f>F352</f>
        <v>140</v>
      </c>
      <c r="G351" s="42">
        <f>G352</f>
        <v>0</v>
      </c>
      <c r="H351" s="42">
        <f>H352</f>
        <v>0</v>
      </c>
      <c r="I351" s="1"/>
      <c r="J351" s="1"/>
      <c r="K351" s="1"/>
      <c r="L351" s="1"/>
      <c r="M351" s="1"/>
      <c r="N351" s="1"/>
      <c r="O351" s="1"/>
    </row>
    <row r="352" spans="1:15" ht="18" customHeight="1">
      <c r="A352" s="33" t="s">
        <v>25</v>
      </c>
      <c r="B352" s="34" t="s">
        <v>61</v>
      </c>
      <c r="C352" s="34" t="s">
        <v>54</v>
      </c>
      <c r="D352" s="35" t="s">
        <v>23</v>
      </c>
      <c r="E352" s="36"/>
      <c r="F352" s="42">
        <f>F353+F355</f>
        <v>140</v>
      </c>
      <c r="G352" s="42">
        <f>G353+G355</f>
        <v>0</v>
      </c>
      <c r="H352" s="42">
        <f>H353+H355</f>
        <v>0</v>
      </c>
      <c r="I352" s="1"/>
      <c r="J352" s="1"/>
      <c r="K352" s="1"/>
      <c r="L352" s="1"/>
      <c r="M352" s="1"/>
      <c r="N352" s="1"/>
      <c r="O352" s="1"/>
    </row>
    <row r="353" spans="1:15" ht="44.25" customHeight="1">
      <c r="A353" s="33" t="s">
        <v>26</v>
      </c>
      <c r="B353" s="34" t="s">
        <v>61</v>
      </c>
      <c r="C353" s="34" t="s">
        <v>54</v>
      </c>
      <c r="D353" s="35" t="s">
        <v>24</v>
      </c>
      <c r="E353" s="36"/>
      <c r="F353" s="42">
        <f>F354</f>
        <v>100</v>
      </c>
      <c r="G353" s="42">
        <f>G354</f>
        <v>0</v>
      </c>
      <c r="H353" s="42">
        <f>H354</f>
        <v>0</v>
      </c>
      <c r="I353" s="1"/>
      <c r="J353" s="1"/>
      <c r="K353" s="1"/>
      <c r="L353" s="1"/>
      <c r="M353" s="1"/>
      <c r="N353" s="1"/>
      <c r="O353" s="1"/>
    </row>
    <row r="354" spans="1:15" ht="25.5" customHeight="1">
      <c r="A354" s="31" t="s">
        <v>99</v>
      </c>
      <c r="B354" s="34" t="s">
        <v>61</v>
      </c>
      <c r="C354" s="34" t="s">
        <v>54</v>
      </c>
      <c r="D354" s="35" t="s">
        <v>24</v>
      </c>
      <c r="E354" s="36" t="s">
        <v>100</v>
      </c>
      <c r="F354" s="42">
        <v>100</v>
      </c>
      <c r="G354" s="42">
        <v>0</v>
      </c>
      <c r="H354" s="42">
        <v>0</v>
      </c>
      <c r="I354" s="1"/>
      <c r="J354" s="1"/>
      <c r="K354" s="1"/>
      <c r="L354" s="1"/>
      <c r="M354" s="1"/>
      <c r="N354" s="1"/>
      <c r="O354" s="1"/>
    </row>
    <row r="355" spans="1:15" ht="42" customHeight="1">
      <c r="A355" s="33" t="s">
        <v>27</v>
      </c>
      <c r="B355" s="34" t="s">
        <v>61</v>
      </c>
      <c r="C355" s="34" t="s">
        <v>54</v>
      </c>
      <c r="D355" s="35" t="s">
        <v>248</v>
      </c>
      <c r="E355" s="36"/>
      <c r="F355" s="42">
        <v>40</v>
      </c>
      <c r="G355" s="42">
        <f>G356</f>
        <v>0</v>
      </c>
      <c r="H355" s="42">
        <f>H356</f>
        <v>0</v>
      </c>
      <c r="I355" s="1"/>
      <c r="J355" s="1"/>
      <c r="K355" s="1"/>
      <c r="L355" s="1"/>
      <c r="M355" s="1"/>
      <c r="N355" s="1"/>
      <c r="O355" s="1"/>
    </row>
    <row r="356" spans="1:15" ht="30" customHeight="1">
      <c r="A356" s="31" t="s">
        <v>99</v>
      </c>
      <c r="B356" s="34" t="s">
        <v>61</v>
      </c>
      <c r="C356" s="34" t="s">
        <v>54</v>
      </c>
      <c r="D356" s="35" t="s">
        <v>248</v>
      </c>
      <c r="E356" s="36" t="s">
        <v>100</v>
      </c>
      <c r="F356" s="42">
        <v>40</v>
      </c>
      <c r="G356" s="60">
        <v>0</v>
      </c>
      <c r="H356" s="42">
        <v>0</v>
      </c>
      <c r="I356" s="1"/>
      <c r="J356" s="1"/>
      <c r="K356" s="1"/>
      <c r="L356" s="1"/>
      <c r="M356" s="1"/>
      <c r="N356" s="1"/>
      <c r="O356" s="1"/>
    </row>
    <row r="357" spans="1:15" ht="27.75" customHeight="1">
      <c r="A357" s="33" t="s">
        <v>354</v>
      </c>
      <c r="B357" s="34" t="s">
        <v>61</v>
      </c>
      <c r="C357" s="34" t="s">
        <v>54</v>
      </c>
      <c r="D357" s="35" t="s">
        <v>351</v>
      </c>
      <c r="E357" s="36"/>
      <c r="F357" s="85">
        <f aca="true" t="shared" si="37" ref="F357:H359">F358</f>
        <v>100</v>
      </c>
      <c r="G357" s="85">
        <f t="shared" si="37"/>
        <v>0</v>
      </c>
      <c r="H357" s="85">
        <f t="shared" si="37"/>
        <v>0</v>
      </c>
      <c r="I357" s="1"/>
      <c r="J357" s="1"/>
      <c r="K357" s="1"/>
      <c r="L357" s="1"/>
      <c r="M357" s="1"/>
      <c r="N357" s="1"/>
      <c r="O357" s="1"/>
    </row>
    <row r="358" spans="1:15" ht="30" customHeight="1">
      <c r="A358" s="33" t="s">
        <v>353</v>
      </c>
      <c r="B358" s="34" t="s">
        <v>61</v>
      </c>
      <c r="C358" s="34" t="s">
        <v>54</v>
      </c>
      <c r="D358" s="35" t="s">
        <v>352</v>
      </c>
      <c r="E358" s="41"/>
      <c r="F358" s="85">
        <f t="shared" si="37"/>
        <v>100</v>
      </c>
      <c r="G358" s="85">
        <f t="shared" si="37"/>
        <v>0</v>
      </c>
      <c r="H358" s="85">
        <f t="shared" si="37"/>
        <v>0</v>
      </c>
      <c r="I358" s="1"/>
      <c r="J358" s="1"/>
      <c r="K358" s="1"/>
      <c r="L358" s="1"/>
      <c r="M358" s="1"/>
      <c r="N358" s="1"/>
      <c r="O358" s="1"/>
    </row>
    <row r="359" spans="1:15" ht="30" customHeight="1">
      <c r="A359" s="33" t="s">
        <v>379</v>
      </c>
      <c r="B359" s="34" t="s">
        <v>61</v>
      </c>
      <c r="C359" s="34" t="s">
        <v>54</v>
      </c>
      <c r="D359" s="35" t="s">
        <v>380</v>
      </c>
      <c r="E359" s="41"/>
      <c r="F359" s="85">
        <f t="shared" si="37"/>
        <v>100</v>
      </c>
      <c r="G359" s="85">
        <f t="shared" si="37"/>
        <v>0</v>
      </c>
      <c r="H359" s="85">
        <f t="shared" si="37"/>
        <v>0</v>
      </c>
      <c r="I359" s="1"/>
      <c r="J359" s="1"/>
      <c r="K359" s="1"/>
      <c r="L359" s="1"/>
      <c r="M359" s="1"/>
      <c r="N359" s="1"/>
      <c r="O359" s="1"/>
    </row>
    <row r="360" spans="1:15" ht="17.25" customHeight="1">
      <c r="A360" s="33" t="s">
        <v>111</v>
      </c>
      <c r="B360" s="34" t="s">
        <v>61</v>
      </c>
      <c r="C360" s="34" t="s">
        <v>54</v>
      </c>
      <c r="D360" s="35" t="s">
        <v>380</v>
      </c>
      <c r="E360" s="34">
        <v>610</v>
      </c>
      <c r="F360" s="58">
        <v>100</v>
      </c>
      <c r="G360" s="58">
        <v>0</v>
      </c>
      <c r="H360" s="58">
        <v>0</v>
      </c>
      <c r="I360" s="1"/>
      <c r="J360" s="1"/>
      <c r="K360" s="1"/>
      <c r="L360" s="1"/>
      <c r="M360" s="1"/>
      <c r="N360" s="1"/>
      <c r="O360" s="1"/>
    </row>
    <row r="361" spans="1:15" ht="17.25" customHeight="1">
      <c r="A361" s="1"/>
      <c r="B361" s="34"/>
      <c r="C361" s="34"/>
      <c r="D361" s="35"/>
      <c r="E361" s="34"/>
      <c r="F361" s="58"/>
      <c r="G361" s="58"/>
      <c r="H361" s="58"/>
      <c r="I361" s="1"/>
      <c r="J361" s="1"/>
      <c r="K361" s="1"/>
      <c r="L361" s="1"/>
      <c r="M361" s="1"/>
      <c r="N361" s="1"/>
      <c r="O361" s="1"/>
    </row>
    <row r="362" spans="1:15" ht="18" customHeight="1">
      <c r="A362" s="50" t="s">
        <v>51</v>
      </c>
      <c r="B362" s="52" t="s">
        <v>58</v>
      </c>
      <c r="C362" s="57"/>
      <c r="D362" s="52"/>
      <c r="E362" s="52"/>
      <c r="F362" s="72">
        <f>F363+F369+F392</f>
        <v>16360.800000000001</v>
      </c>
      <c r="G362" s="72">
        <f>G363+G369+G392</f>
        <v>15677.2</v>
      </c>
      <c r="H362" s="72">
        <f>H363+H369+H392</f>
        <v>15677.2</v>
      </c>
      <c r="I362" s="1"/>
      <c r="J362" s="1"/>
      <c r="K362" s="1"/>
      <c r="L362" s="1"/>
      <c r="M362" s="1"/>
      <c r="N362" s="1"/>
      <c r="O362" s="1"/>
    </row>
    <row r="363" spans="1:15" ht="17.25" customHeight="1">
      <c r="A363" s="50" t="s">
        <v>80</v>
      </c>
      <c r="B363" s="52" t="s">
        <v>58</v>
      </c>
      <c r="C363" s="39" t="s">
        <v>54</v>
      </c>
      <c r="D363" s="52"/>
      <c r="E363" s="52"/>
      <c r="F363" s="72">
        <f aca="true" t="shared" si="38" ref="F363:H364">F364</f>
        <v>1678.5</v>
      </c>
      <c r="G363" s="72">
        <f t="shared" si="38"/>
        <v>1678.5</v>
      </c>
      <c r="H363" s="72">
        <f t="shared" si="38"/>
        <v>1678.5</v>
      </c>
      <c r="I363" s="1"/>
      <c r="J363" s="1"/>
      <c r="K363" s="1"/>
      <c r="L363" s="1"/>
      <c r="M363" s="1"/>
      <c r="N363" s="1"/>
      <c r="O363" s="1"/>
    </row>
    <row r="364" spans="1:15" ht="31.5" customHeight="1">
      <c r="A364" s="47" t="s">
        <v>310</v>
      </c>
      <c r="B364" s="34" t="s">
        <v>58</v>
      </c>
      <c r="C364" s="34" t="s">
        <v>54</v>
      </c>
      <c r="D364" s="34" t="s">
        <v>165</v>
      </c>
      <c r="E364" s="52"/>
      <c r="F364" s="60">
        <f t="shared" si="38"/>
        <v>1678.5</v>
      </c>
      <c r="G364" s="60">
        <f t="shared" si="38"/>
        <v>1678.5</v>
      </c>
      <c r="H364" s="60">
        <f t="shared" si="38"/>
        <v>1678.5</v>
      </c>
      <c r="I364" s="1"/>
      <c r="J364" s="1"/>
      <c r="K364" s="1"/>
      <c r="L364" s="1"/>
      <c r="M364" s="1"/>
      <c r="N364" s="1"/>
      <c r="O364" s="1"/>
    </row>
    <row r="365" spans="1:15" ht="30" customHeight="1">
      <c r="A365" s="47" t="s">
        <v>144</v>
      </c>
      <c r="B365" s="34" t="s">
        <v>58</v>
      </c>
      <c r="C365" s="34" t="s">
        <v>54</v>
      </c>
      <c r="D365" s="34" t="s">
        <v>238</v>
      </c>
      <c r="E365" s="52"/>
      <c r="F365" s="60">
        <f>F367</f>
        <v>1678.5</v>
      </c>
      <c r="G365" s="60">
        <f>G367</f>
        <v>1678.5</v>
      </c>
      <c r="H365" s="60">
        <f>H367</f>
        <v>1678.5</v>
      </c>
      <c r="I365" s="1"/>
      <c r="J365" s="1"/>
      <c r="K365" s="1"/>
      <c r="L365" s="1"/>
      <c r="M365" s="1"/>
      <c r="N365" s="1"/>
      <c r="O365" s="1"/>
    </row>
    <row r="366" spans="1:15" ht="30" customHeight="1">
      <c r="A366" s="31" t="s">
        <v>28</v>
      </c>
      <c r="B366" s="34" t="s">
        <v>58</v>
      </c>
      <c r="C366" s="34" t="s">
        <v>54</v>
      </c>
      <c r="D366" s="34" t="s">
        <v>238</v>
      </c>
      <c r="E366" s="52"/>
      <c r="F366" s="60">
        <f aca="true" t="shared" si="39" ref="F366:H367">F367</f>
        <v>1678.5</v>
      </c>
      <c r="G366" s="60">
        <f t="shared" si="39"/>
        <v>1678.5</v>
      </c>
      <c r="H366" s="60">
        <f t="shared" si="39"/>
        <v>1678.5</v>
      </c>
      <c r="I366" s="1"/>
      <c r="J366" s="1"/>
      <c r="K366" s="1"/>
      <c r="L366" s="1"/>
      <c r="M366" s="1"/>
      <c r="N366" s="1"/>
      <c r="O366" s="1"/>
    </row>
    <row r="367" spans="1:15" ht="27" customHeight="1">
      <c r="A367" s="31" t="s">
        <v>117</v>
      </c>
      <c r="B367" s="34" t="s">
        <v>58</v>
      </c>
      <c r="C367" s="34" t="s">
        <v>54</v>
      </c>
      <c r="D367" s="34" t="s">
        <v>239</v>
      </c>
      <c r="E367" s="52"/>
      <c r="F367" s="60">
        <f t="shared" si="39"/>
        <v>1678.5</v>
      </c>
      <c r="G367" s="60">
        <f t="shared" si="39"/>
        <v>1678.5</v>
      </c>
      <c r="H367" s="60">
        <f t="shared" si="39"/>
        <v>1678.5</v>
      </c>
      <c r="I367" s="1"/>
      <c r="J367" s="1"/>
      <c r="K367" s="1"/>
      <c r="L367" s="1"/>
      <c r="M367" s="1"/>
      <c r="N367" s="1"/>
      <c r="O367" s="1"/>
    </row>
    <row r="368" spans="1:15" ht="18" customHeight="1">
      <c r="A368" s="32" t="s">
        <v>118</v>
      </c>
      <c r="B368" s="34" t="s">
        <v>58</v>
      </c>
      <c r="C368" s="34" t="s">
        <v>54</v>
      </c>
      <c r="D368" s="34" t="s">
        <v>239</v>
      </c>
      <c r="E368" s="36" t="s">
        <v>119</v>
      </c>
      <c r="F368" s="60">
        <v>1678.5</v>
      </c>
      <c r="G368" s="60">
        <v>1678.5</v>
      </c>
      <c r="H368" s="60">
        <v>1678.5</v>
      </c>
      <c r="I368" s="1"/>
      <c r="J368" s="1"/>
      <c r="K368" s="1"/>
      <c r="L368" s="1"/>
      <c r="M368" s="1"/>
      <c r="N368" s="1"/>
      <c r="O368" s="1"/>
    </row>
    <row r="369" spans="1:15" ht="18.75" customHeight="1">
      <c r="A369" s="82" t="s">
        <v>74</v>
      </c>
      <c r="B369" s="51" t="str">
        <f>B$362</f>
        <v>10</v>
      </c>
      <c r="C369" s="86" t="s">
        <v>63</v>
      </c>
      <c r="D369" s="52"/>
      <c r="E369" s="52"/>
      <c r="F369" s="72">
        <f>F377+F370+F389</f>
        <v>14647.300000000001</v>
      </c>
      <c r="G369" s="72">
        <f>G377+G370+G389</f>
        <v>13968.7</v>
      </c>
      <c r="H369" s="72">
        <f>H377+H370+H389</f>
        <v>13968.7</v>
      </c>
      <c r="I369" s="1"/>
      <c r="J369" s="1"/>
      <c r="K369" s="1"/>
      <c r="L369" s="1"/>
      <c r="M369" s="1"/>
      <c r="N369" s="1"/>
      <c r="O369" s="1"/>
    </row>
    <row r="370" spans="1:15" ht="30.75" customHeight="1">
      <c r="A370" s="47" t="s">
        <v>314</v>
      </c>
      <c r="B370" s="34" t="s">
        <v>58</v>
      </c>
      <c r="C370" s="34" t="s">
        <v>63</v>
      </c>
      <c r="D370" s="34" t="s">
        <v>197</v>
      </c>
      <c r="E370" s="39"/>
      <c r="F370" s="42">
        <f>F373+F375</f>
        <v>7650</v>
      </c>
      <c r="G370" s="42">
        <f>G373+G375</f>
        <v>7793.700000000001</v>
      </c>
      <c r="H370" s="42">
        <f>H373+H375</f>
        <v>7793.700000000001</v>
      </c>
      <c r="I370" s="1"/>
      <c r="J370" s="1"/>
      <c r="K370" s="1"/>
      <c r="L370" s="1"/>
      <c r="M370" s="1"/>
      <c r="N370" s="1"/>
      <c r="O370" s="1"/>
    </row>
    <row r="371" spans="1:15" ht="36.75" customHeight="1">
      <c r="A371" s="47" t="s">
        <v>324</v>
      </c>
      <c r="B371" s="34" t="s">
        <v>58</v>
      </c>
      <c r="C371" s="34" t="s">
        <v>63</v>
      </c>
      <c r="D371" s="34" t="s">
        <v>304</v>
      </c>
      <c r="E371" s="39"/>
      <c r="F371" s="42">
        <f>F372</f>
        <v>7650</v>
      </c>
      <c r="G371" s="42">
        <f>G372</f>
        <v>7793.700000000001</v>
      </c>
      <c r="H371" s="42">
        <f>H372</f>
        <v>7793.700000000001</v>
      </c>
      <c r="I371" s="1"/>
      <c r="J371" s="1"/>
      <c r="K371" s="1"/>
      <c r="L371" s="1"/>
      <c r="M371" s="1"/>
      <c r="N371" s="1"/>
      <c r="O371" s="1"/>
    </row>
    <row r="372" spans="1:15" ht="33.75" customHeight="1">
      <c r="A372" s="47" t="s">
        <v>153</v>
      </c>
      <c r="B372" s="34" t="s">
        <v>58</v>
      </c>
      <c r="C372" s="34" t="s">
        <v>63</v>
      </c>
      <c r="D372" s="34" t="s">
        <v>305</v>
      </c>
      <c r="E372" s="39"/>
      <c r="F372" s="42">
        <f>F373+F375</f>
        <v>7650</v>
      </c>
      <c r="G372" s="42">
        <f>G373+G375</f>
        <v>7793.700000000001</v>
      </c>
      <c r="H372" s="42">
        <f>H373+H375</f>
        <v>7793.700000000001</v>
      </c>
      <c r="I372" s="1"/>
      <c r="J372" s="1"/>
      <c r="K372" s="1"/>
      <c r="L372" s="1"/>
      <c r="M372" s="1"/>
      <c r="N372" s="1"/>
      <c r="O372" s="1"/>
    </row>
    <row r="373" spans="1:15" ht="44.25" customHeight="1">
      <c r="A373" s="33" t="s">
        <v>269</v>
      </c>
      <c r="B373" s="34" t="s">
        <v>58</v>
      </c>
      <c r="C373" s="34" t="s">
        <v>63</v>
      </c>
      <c r="D373" s="34" t="s">
        <v>306</v>
      </c>
      <c r="E373" s="36"/>
      <c r="F373" s="42">
        <f>F374</f>
        <v>6316.7</v>
      </c>
      <c r="G373" s="42">
        <f>G374</f>
        <v>6407.1</v>
      </c>
      <c r="H373" s="42">
        <f>H374</f>
        <v>6407.1</v>
      </c>
      <c r="I373" s="1"/>
      <c r="J373" s="1"/>
      <c r="K373" s="1"/>
      <c r="L373" s="1"/>
      <c r="M373" s="1"/>
      <c r="N373" s="1"/>
      <c r="O373" s="1"/>
    </row>
    <row r="374" spans="1:15" ht="18.75" customHeight="1">
      <c r="A374" s="32" t="s">
        <v>152</v>
      </c>
      <c r="B374" s="34" t="s">
        <v>58</v>
      </c>
      <c r="C374" s="34" t="s">
        <v>63</v>
      </c>
      <c r="D374" s="34" t="s">
        <v>306</v>
      </c>
      <c r="E374" s="36" t="s">
        <v>147</v>
      </c>
      <c r="F374" s="42">
        <v>6316.7</v>
      </c>
      <c r="G374" s="42">
        <v>6407.1</v>
      </c>
      <c r="H374" s="42">
        <v>6407.1</v>
      </c>
      <c r="I374" s="1"/>
      <c r="J374" s="1"/>
      <c r="K374" s="1"/>
      <c r="L374" s="1"/>
      <c r="M374" s="1"/>
      <c r="N374" s="1"/>
      <c r="O374" s="1"/>
    </row>
    <row r="375" spans="1:15" ht="30" customHeight="1">
      <c r="A375" s="33" t="s">
        <v>153</v>
      </c>
      <c r="B375" s="34" t="s">
        <v>58</v>
      </c>
      <c r="C375" s="34" t="s">
        <v>63</v>
      </c>
      <c r="D375" s="34" t="s">
        <v>307</v>
      </c>
      <c r="E375" s="36"/>
      <c r="F375" s="42">
        <f>F376</f>
        <v>1333.3</v>
      </c>
      <c r="G375" s="42">
        <f>G376</f>
        <v>1386.6</v>
      </c>
      <c r="H375" s="42">
        <f>H376</f>
        <v>1386.6</v>
      </c>
      <c r="I375" s="1"/>
      <c r="J375" s="1"/>
      <c r="K375" s="1"/>
      <c r="L375" s="1"/>
      <c r="M375" s="1"/>
      <c r="N375" s="1"/>
      <c r="O375" s="1"/>
    </row>
    <row r="376" spans="1:15" ht="18.75" customHeight="1">
      <c r="A376" s="32" t="s">
        <v>152</v>
      </c>
      <c r="B376" s="34" t="s">
        <v>58</v>
      </c>
      <c r="C376" s="34" t="s">
        <v>63</v>
      </c>
      <c r="D376" s="34" t="s">
        <v>307</v>
      </c>
      <c r="E376" s="36" t="s">
        <v>147</v>
      </c>
      <c r="F376" s="42">
        <v>1333.3</v>
      </c>
      <c r="G376" s="42">
        <v>1386.6</v>
      </c>
      <c r="H376" s="42">
        <v>1386.6</v>
      </c>
      <c r="I376" s="1"/>
      <c r="J376" s="1"/>
      <c r="K376" s="1"/>
      <c r="L376" s="1"/>
      <c r="M376" s="1"/>
      <c r="N376" s="1"/>
      <c r="O376" s="1"/>
    </row>
    <row r="377" spans="1:15" ht="30.75" customHeight="1">
      <c r="A377" s="49" t="s">
        <v>365</v>
      </c>
      <c r="B377" s="34" t="s">
        <v>58</v>
      </c>
      <c r="C377" s="34" t="s">
        <v>63</v>
      </c>
      <c r="D377" s="34" t="s">
        <v>204</v>
      </c>
      <c r="E377" s="36"/>
      <c r="F377" s="60">
        <f>F382+F378</f>
        <v>6925.1</v>
      </c>
      <c r="G377" s="60">
        <f>G382+G378</f>
        <v>6102.8</v>
      </c>
      <c r="H377" s="60">
        <f>H382+H378</f>
        <v>6102.8</v>
      </c>
      <c r="I377" s="1"/>
      <c r="J377" s="1"/>
      <c r="K377" s="1"/>
      <c r="L377" s="1"/>
      <c r="M377" s="1"/>
      <c r="N377" s="1"/>
      <c r="O377" s="1"/>
    </row>
    <row r="378" spans="1:15" ht="30.75" customHeight="1">
      <c r="A378" s="47" t="s">
        <v>120</v>
      </c>
      <c r="B378" s="34" t="s">
        <v>58</v>
      </c>
      <c r="C378" s="34" t="s">
        <v>63</v>
      </c>
      <c r="D378" s="34" t="s">
        <v>205</v>
      </c>
      <c r="E378" s="36"/>
      <c r="F378" s="60">
        <f aca="true" t="shared" si="40" ref="F378:H380">F379</f>
        <v>183.5</v>
      </c>
      <c r="G378" s="60">
        <f t="shared" si="40"/>
        <v>183.5</v>
      </c>
      <c r="H378" s="60">
        <f t="shared" si="40"/>
        <v>183.5</v>
      </c>
      <c r="I378" s="1"/>
      <c r="J378" s="1"/>
      <c r="K378" s="1"/>
      <c r="L378" s="1"/>
      <c r="M378" s="1"/>
      <c r="N378" s="1"/>
      <c r="O378" s="1"/>
    </row>
    <row r="379" spans="1:15" ht="30.75" customHeight="1">
      <c r="A379" s="33" t="s">
        <v>366</v>
      </c>
      <c r="B379" s="34" t="s">
        <v>58</v>
      </c>
      <c r="C379" s="34" t="s">
        <v>63</v>
      </c>
      <c r="D379" s="34" t="s">
        <v>332</v>
      </c>
      <c r="E379" s="36"/>
      <c r="F379" s="60">
        <f t="shared" si="40"/>
        <v>183.5</v>
      </c>
      <c r="G379" s="60">
        <f t="shared" si="40"/>
        <v>183.5</v>
      </c>
      <c r="H379" s="60">
        <f t="shared" si="40"/>
        <v>183.5</v>
      </c>
      <c r="I379" s="1"/>
      <c r="J379" s="1"/>
      <c r="K379" s="1"/>
      <c r="L379" s="1"/>
      <c r="M379" s="1"/>
      <c r="N379" s="1"/>
      <c r="O379" s="1"/>
    </row>
    <row r="380" spans="1:15" ht="30.75" customHeight="1">
      <c r="A380" s="33" t="s">
        <v>283</v>
      </c>
      <c r="B380" s="34" t="s">
        <v>58</v>
      </c>
      <c r="C380" s="34" t="s">
        <v>63</v>
      </c>
      <c r="D380" s="34" t="s">
        <v>337</v>
      </c>
      <c r="E380" s="36"/>
      <c r="F380" s="60">
        <f t="shared" si="40"/>
        <v>183.5</v>
      </c>
      <c r="G380" s="60">
        <f t="shared" si="40"/>
        <v>183.5</v>
      </c>
      <c r="H380" s="60">
        <f t="shared" si="40"/>
        <v>183.5</v>
      </c>
      <c r="I380" s="1"/>
      <c r="J380" s="1"/>
      <c r="K380" s="1"/>
      <c r="L380" s="1"/>
      <c r="M380" s="1"/>
      <c r="N380" s="1"/>
      <c r="O380" s="1"/>
    </row>
    <row r="381" spans="1:15" ht="18" customHeight="1">
      <c r="A381" s="33" t="s">
        <v>118</v>
      </c>
      <c r="B381" s="34" t="s">
        <v>58</v>
      </c>
      <c r="C381" s="34" t="s">
        <v>63</v>
      </c>
      <c r="D381" s="34" t="s">
        <v>337</v>
      </c>
      <c r="E381" s="36" t="s">
        <v>119</v>
      </c>
      <c r="F381" s="60">
        <v>183.5</v>
      </c>
      <c r="G381" s="60">
        <v>183.5</v>
      </c>
      <c r="H381" s="60">
        <v>183.5</v>
      </c>
      <c r="I381" s="1"/>
      <c r="J381" s="1"/>
      <c r="K381" s="1"/>
      <c r="L381" s="1"/>
      <c r="M381" s="1"/>
      <c r="N381" s="1"/>
      <c r="O381" s="1"/>
    </row>
    <row r="382" spans="1:15" ht="28.5" customHeight="1">
      <c r="A382" s="47" t="s">
        <v>389</v>
      </c>
      <c r="B382" s="34" t="s">
        <v>58</v>
      </c>
      <c r="C382" s="34" t="s">
        <v>63</v>
      </c>
      <c r="D382" s="34" t="s">
        <v>390</v>
      </c>
      <c r="E382" s="36"/>
      <c r="F382" s="60">
        <f>F384+F386</f>
        <v>6741.6</v>
      </c>
      <c r="G382" s="60">
        <f>G384+G386</f>
        <v>5919.3</v>
      </c>
      <c r="H382" s="60">
        <f>H384+H386</f>
        <v>5919.3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47" t="s">
        <v>230</v>
      </c>
      <c r="B383" s="34" t="s">
        <v>58</v>
      </c>
      <c r="C383" s="34" t="s">
        <v>63</v>
      </c>
      <c r="D383" s="34" t="s">
        <v>391</v>
      </c>
      <c r="E383" s="36"/>
      <c r="F383" s="60">
        <f aca="true" t="shared" si="41" ref="F383:H384">F384</f>
        <v>728.6</v>
      </c>
      <c r="G383" s="60">
        <f t="shared" si="41"/>
        <v>728.6</v>
      </c>
      <c r="H383" s="60">
        <f t="shared" si="41"/>
        <v>728.6</v>
      </c>
      <c r="I383" s="1"/>
      <c r="J383" s="1"/>
      <c r="K383" s="1"/>
      <c r="L383" s="1"/>
      <c r="M383" s="1"/>
      <c r="N383" s="1"/>
      <c r="O383" s="1"/>
    </row>
    <row r="384" spans="1:15" ht="38.25" customHeight="1">
      <c r="A384" s="33" t="s">
        <v>161</v>
      </c>
      <c r="B384" s="34" t="s">
        <v>58</v>
      </c>
      <c r="C384" s="34" t="s">
        <v>63</v>
      </c>
      <c r="D384" s="34" t="s">
        <v>392</v>
      </c>
      <c r="E384" s="36"/>
      <c r="F384" s="60">
        <f t="shared" si="41"/>
        <v>728.6</v>
      </c>
      <c r="G384" s="60">
        <f t="shared" si="41"/>
        <v>728.6</v>
      </c>
      <c r="H384" s="60">
        <f t="shared" si="41"/>
        <v>728.6</v>
      </c>
      <c r="I384" s="1"/>
      <c r="J384" s="1"/>
      <c r="K384" s="1"/>
      <c r="L384" s="1"/>
      <c r="M384" s="1"/>
      <c r="N384" s="1"/>
      <c r="O384" s="1"/>
    </row>
    <row r="385" spans="1:15" ht="22.5" customHeight="1">
      <c r="A385" s="64" t="s">
        <v>94</v>
      </c>
      <c r="B385" s="34" t="s">
        <v>58</v>
      </c>
      <c r="C385" s="34" t="s">
        <v>63</v>
      </c>
      <c r="D385" s="34" t="s">
        <v>392</v>
      </c>
      <c r="E385" s="36" t="s">
        <v>119</v>
      </c>
      <c r="F385" s="60">
        <v>728.6</v>
      </c>
      <c r="G385" s="60">
        <v>728.6</v>
      </c>
      <c r="H385" s="60">
        <v>728.6</v>
      </c>
      <c r="I385" s="1"/>
      <c r="J385" s="1"/>
      <c r="K385" s="1"/>
      <c r="L385" s="1"/>
      <c r="M385" s="1"/>
      <c r="N385" s="1"/>
      <c r="O385" s="1"/>
    </row>
    <row r="386" spans="1:15" ht="28.5" customHeight="1">
      <c r="A386" s="33" t="s">
        <v>134</v>
      </c>
      <c r="B386" s="65" t="str">
        <f aca="true" t="shared" si="42" ref="B386:B391">B$362</f>
        <v>10</v>
      </c>
      <c r="C386" s="36" t="s">
        <v>63</v>
      </c>
      <c r="D386" s="34" t="s">
        <v>393</v>
      </c>
      <c r="E386" s="36"/>
      <c r="F386" s="42">
        <f>F387+F388</f>
        <v>6013</v>
      </c>
      <c r="G386" s="42">
        <f>G387+G388</f>
        <v>5190.7</v>
      </c>
      <c r="H386" s="42">
        <f>H387+H388</f>
        <v>5190.7</v>
      </c>
      <c r="I386" s="1"/>
      <c r="J386" s="1"/>
      <c r="K386" s="1"/>
      <c r="L386" s="1"/>
      <c r="M386" s="1"/>
      <c r="N386" s="1"/>
      <c r="O386" s="1"/>
    </row>
    <row r="387" spans="1:15" ht="14.25" customHeight="1">
      <c r="A387" s="33" t="s">
        <v>118</v>
      </c>
      <c r="B387" s="65" t="str">
        <f t="shared" si="42"/>
        <v>10</v>
      </c>
      <c r="C387" s="36" t="s">
        <v>63</v>
      </c>
      <c r="D387" s="34" t="s">
        <v>393</v>
      </c>
      <c r="E387" s="36" t="s">
        <v>119</v>
      </c>
      <c r="F387" s="42">
        <v>3691.9</v>
      </c>
      <c r="G387" s="42">
        <v>3104</v>
      </c>
      <c r="H387" s="42">
        <v>3104</v>
      </c>
      <c r="I387" s="1"/>
      <c r="J387" s="1"/>
      <c r="K387" s="1"/>
      <c r="L387" s="1"/>
      <c r="M387" s="1"/>
      <c r="N387" s="1"/>
      <c r="O387" s="1"/>
    </row>
    <row r="388" spans="1:15" ht="18.75" customHeight="1">
      <c r="A388" s="31" t="s">
        <v>125</v>
      </c>
      <c r="B388" s="65" t="str">
        <f t="shared" si="42"/>
        <v>10</v>
      </c>
      <c r="C388" s="36" t="s">
        <v>63</v>
      </c>
      <c r="D388" s="34" t="s">
        <v>393</v>
      </c>
      <c r="E388" s="36" t="s">
        <v>126</v>
      </c>
      <c r="F388" s="42">
        <v>2321.1</v>
      </c>
      <c r="G388" s="42">
        <v>2086.7</v>
      </c>
      <c r="H388" s="42">
        <v>2086.7</v>
      </c>
      <c r="I388" s="1"/>
      <c r="J388" s="1"/>
      <c r="K388" s="1"/>
      <c r="L388" s="1"/>
      <c r="M388" s="1"/>
      <c r="N388" s="1"/>
      <c r="O388" s="1"/>
    </row>
    <row r="389" spans="1:15" ht="16.5" customHeight="1">
      <c r="A389" s="88" t="s">
        <v>137</v>
      </c>
      <c r="B389" s="84" t="str">
        <f t="shared" si="42"/>
        <v>10</v>
      </c>
      <c r="C389" s="39" t="s">
        <v>63</v>
      </c>
      <c r="D389" s="38" t="s">
        <v>171</v>
      </c>
      <c r="E389" s="39"/>
      <c r="F389" s="40">
        <f aca="true" t="shared" si="43" ref="F389:H390">F390</f>
        <v>72.2</v>
      </c>
      <c r="G389" s="40">
        <f t="shared" si="43"/>
        <v>72.2</v>
      </c>
      <c r="H389" s="40">
        <f t="shared" si="43"/>
        <v>72.2</v>
      </c>
      <c r="I389" s="1"/>
      <c r="J389" s="1"/>
      <c r="K389" s="1"/>
      <c r="L389" s="1"/>
      <c r="M389" s="1"/>
      <c r="N389" s="1"/>
      <c r="O389" s="1"/>
    </row>
    <row r="390" spans="1:15" ht="39" customHeight="1">
      <c r="A390" s="31" t="s">
        <v>370</v>
      </c>
      <c r="B390" s="65" t="str">
        <f t="shared" si="42"/>
        <v>10</v>
      </c>
      <c r="C390" s="36" t="s">
        <v>63</v>
      </c>
      <c r="D390" s="34" t="s">
        <v>448</v>
      </c>
      <c r="E390" s="36"/>
      <c r="F390" s="42">
        <f t="shared" si="43"/>
        <v>72.2</v>
      </c>
      <c r="G390" s="42">
        <f t="shared" si="43"/>
        <v>72.2</v>
      </c>
      <c r="H390" s="42">
        <f t="shared" si="43"/>
        <v>72.2</v>
      </c>
      <c r="I390" s="1"/>
      <c r="J390" s="1"/>
      <c r="K390" s="1"/>
      <c r="L390" s="1"/>
      <c r="M390" s="1"/>
      <c r="N390" s="1"/>
      <c r="O390" s="1"/>
    </row>
    <row r="391" spans="1:15" ht="18.75" customHeight="1">
      <c r="A391" s="33" t="s">
        <v>118</v>
      </c>
      <c r="B391" s="65" t="str">
        <f t="shared" si="42"/>
        <v>10</v>
      </c>
      <c r="C391" s="36" t="s">
        <v>63</v>
      </c>
      <c r="D391" s="34" t="s">
        <v>448</v>
      </c>
      <c r="E391" s="36" t="s">
        <v>119</v>
      </c>
      <c r="F391" s="42">
        <v>72.2</v>
      </c>
      <c r="G391" s="42">
        <v>72.2</v>
      </c>
      <c r="H391" s="42">
        <v>72.2</v>
      </c>
      <c r="I391" s="1"/>
      <c r="J391" s="1"/>
      <c r="K391" s="1"/>
      <c r="L391" s="1"/>
      <c r="M391" s="1"/>
      <c r="N391" s="1"/>
      <c r="O391" s="1"/>
    </row>
    <row r="392" spans="1:15" ht="18" customHeight="1">
      <c r="A392" s="87" t="s">
        <v>69</v>
      </c>
      <c r="B392" s="51" t="str">
        <f>B362</f>
        <v>10</v>
      </c>
      <c r="C392" s="52" t="s">
        <v>62</v>
      </c>
      <c r="D392" s="52"/>
      <c r="E392" s="52"/>
      <c r="F392" s="72">
        <f>F393</f>
        <v>35</v>
      </c>
      <c r="G392" s="72">
        <f>G393</f>
        <v>30</v>
      </c>
      <c r="H392" s="72">
        <f>H393</f>
        <v>30</v>
      </c>
      <c r="I392" s="1"/>
      <c r="J392" s="1"/>
      <c r="K392" s="1"/>
      <c r="L392" s="1"/>
      <c r="M392" s="1"/>
      <c r="N392" s="1"/>
      <c r="O392" s="1"/>
    </row>
    <row r="393" spans="1:15" ht="27" customHeight="1">
      <c r="A393" s="47" t="s">
        <v>325</v>
      </c>
      <c r="B393" s="34" t="s">
        <v>58</v>
      </c>
      <c r="C393" s="34" t="s">
        <v>62</v>
      </c>
      <c r="D393" s="34" t="s">
        <v>251</v>
      </c>
      <c r="E393" s="36"/>
      <c r="F393" s="42">
        <f aca="true" t="shared" si="44" ref="F393:H396">F394</f>
        <v>35</v>
      </c>
      <c r="G393" s="42">
        <f t="shared" si="44"/>
        <v>30</v>
      </c>
      <c r="H393" s="42">
        <f t="shared" si="44"/>
        <v>30</v>
      </c>
      <c r="I393" s="1"/>
      <c r="J393" s="1"/>
      <c r="K393" s="1"/>
      <c r="L393" s="1"/>
      <c r="M393" s="1"/>
      <c r="N393" s="1"/>
      <c r="O393" s="1"/>
    </row>
    <row r="394" spans="1:15" ht="18.75" customHeight="1">
      <c r="A394" s="33" t="s">
        <v>46</v>
      </c>
      <c r="B394" s="34" t="s">
        <v>58</v>
      </c>
      <c r="C394" s="34" t="s">
        <v>62</v>
      </c>
      <c r="D394" s="34" t="s">
        <v>257</v>
      </c>
      <c r="E394" s="36"/>
      <c r="F394" s="42">
        <f t="shared" si="44"/>
        <v>35</v>
      </c>
      <c r="G394" s="42">
        <f t="shared" si="44"/>
        <v>30</v>
      </c>
      <c r="H394" s="42">
        <f t="shared" si="44"/>
        <v>30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33" t="s">
        <v>255</v>
      </c>
      <c r="B395" s="34" t="s">
        <v>58</v>
      </c>
      <c r="C395" s="34" t="s">
        <v>62</v>
      </c>
      <c r="D395" s="34" t="s">
        <v>258</v>
      </c>
      <c r="E395" s="36"/>
      <c r="F395" s="42">
        <f t="shared" si="44"/>
        <v>35</v>
      </c>
      <c r="G395" s="42">
        <f t="shared" si="44"/>
        <v>30</v>
      </c>
      <c r="H395" s="42">
        <f t="shared" si="44"/>
        <v>30</v>
      </c>
      <c r="I395" s="1"/>
      <c r="J395" s="1"/>
      <c r="K395" s="1"/>
      <c r="L395" s="1"/>
      <c r="M395" s="1"/>
      <c r="N395" s="1"/>
      <c r="O395" s="1"/>
    </row>
    <row r="396" spans="1:15" ht="28.5" customHeight="1">
      <c r="A396" s="33" t="s">
        <v>256</v>
      </c>
      <c r="B396" s="34" t="s">
        <v>58</v>
      </c>
      <c r="C396" s="34" t="s">
        <v>62</v>
      </c>
      <c r="D396" s="34" t="s">
        <v>259</v>
      </c>
      <c r="E396" s="36"/>
      <c r="F396" s="42">
        <f t="shared" si="44"/>
        <v>35</v>
      </c>
      <c r="G396" s="42">
        <f t="shared" si="44"/>
        <v>30</v>
      </c>
      <c r="H396" s="42">
        <f t="shared" si="44"/>
        <v>30</v>
      </c>
      <c r="I396" s="1"/>
      <c r="J396" s="1"/>
      <c r="K396" s="1"/>
      <c r="L396" s="1"/>
      <c r="M396" s="1"/>
      <c r="N396" s="1"/>
      <c r="O396" s="1"/>
    </row>
    <row r="397" spans="1:15" ht="30.75" customHeight="1">
      <c r="A397" s="33" t="s">
        <v>99</v>
      </c>
      <c r="B397" s="34" t="s">
        <v>58</v>
      </c>
      <c r="C397" s="34" t="s">
        <v>62</v>
      </c>
      <c r="D397" s="34" t="s">
        <v>259</v>
      </c>
      <c r="E397" s="36" t="s">
        <v>100</v>
      </c>
      <c r="F397" s="42">
        <v>35</v>
      </c>
      <c r="G397" s="42">
        <v>30</v>
      </c>
      <c r="H397" s="42">
        <v>30</v>
      </c>
      <c r="I397" s="1"/>
      <c r="J397" s="1"/>
      <c r="K397" s="1"/>
      <c r="L397" s="1"/>
      <c r="M397" s="1"/>
      <c r="N397" s="1"/>
      <c r="O397" s="1"/>
    </row>
    <row r="398" spans="1:15" ht="15.75" customHeight="1">
      <c r="A398" s="77"/>
      <c r="B398" s="34"/>
      <c r="C398" s="34"/>
      <c r="D398" s="48"/>
      <c r="E398" s="36"/>
      <c r="F398" s="42"/>
      <c r="G398" s="42"/>
      <c r="H398" s="42"/>
      <c r="I398" s="1"/>
      <c r="J398" s="1"/>
      <c r="K398" s="1"/>
      <c r="L398" s="1"/>
      <c r="M398" s="1"/>
      <c r="N398" s="1"/>
      <c r="O398" s="1"/>
    </row>
    <row r="399" spans="1:15" ht="14.25" customHeight="1">
      <c r="A399" s="76" t="s">
        <v>79</v>
      </c>
      <c r="B399" s="52" t="s">
        <v>77</v>
      </c>
      <c r="C399" s="57"/>
      <c r="D399" s="57"/>
      <c r="E399" s="57"/>
      <c r="F399" s="75">
        <f aca="true" t="shared" si="45" ref="F399:H404">F400</f>
        <v>463.7</v>
      </c>
      <c r="G399" s="75">
        <f t="shared" si="45"/>
        <v>363.7</v>
      </c>
      <c r="H399" s="75">
        <f t="shared" si="45"/>
        <v>363.7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76" t="s">
        <v>83</v>
      </c>
      <c r="B400" s="39" t="s">
        <v>77</v>
      </c>
      <c r="C400" s="39" t="s">
        <v>54</v>
      </c>
      <c r="D400" s="57"/>
      <c r="E400" s="57"/>
      <c r="F400" s="75">
        <f t="shared" si="45"/>
        <v>463.7</v>
      </c>
      <c r="G400" s="75">
        <f t="shared" si="45"/>
        <v>363.7</v>
      </c>
      <c r="H400" s="75">
        <f t="shared" si="45"/>
        <v>363.7</v>
      </c>
      <c r="I400" s="1"/>
      <c r="J400" s="1"/>
      <c r="K400" s="1"/>
      <c r="L400" s="1"/>
      <c r="M400" s="1"/>
      <c r="N400" s="1"/>
      <c r="O400" s="1"/>
    </row>
    <row r="401" spans="1:15" ht="28.5" customHeight="1">
      <c r="A401" s="49" t="s">
        <v>365</v>
      </c>
      <c r="B401" s="36" t="s">
        <v>77</v>
      </c>
      <c r="C401" s="57" t="s">
        <v>54</v>
      </c>
      <c r="D401" s="57" t="s">
        <v>204</v>
      </c>
      <c r="E401" s="57"/>
      <c r="F401" s="58">
        <f>F402+F407</f>
        <v>463.7</v>
      </c>
      <c r="G401" s="58">
        <f>G402+G407</f>
        <v>363.7</v>
      </c>
      <c r="H401" s="58">
        <f>H402+H407</f>
        <v>363.7</v>
      </c>
      <c r="I401" s="1"/>
      <c r="J401" s="1"/>
      <c r="K401" s="1"/>
      <c r="L401" s="1"/>
      <c r="M401" s="1"/>
      <c r="N401" s="1"/>
      <c r="O401" s="1"/>
    </row>
    <row r="402" spans="1:15" ht="28.5" customHeight="1">
      <c r="A402" s="83" t="s">
        <v>135</v>
      </c>
      <c r="B402" s="36" t="s">
        <v>77</v>
      </c>
      <c r="C402" s="57" t="s">
        <v>54</v>
      </c>
      <c r="D402" s="57" t="s">
        <v>355</v>
      </c>
      <c r="E402" s="57"/>
      <c r="F402" s="58">
        <f t="shared" si="45"/>
        <v>321.7</v>
      </c>
      <c r="G402" s="58">
        <f t="shared" si="45"/>
        <v>321.7</v>
      </c>
      <c r="H402" s="58">
        <f t="shared" si="45"/>
        <v>321.7</v>
      </c>
      <c r="I402" s="1"/>
      <c r="J402" s="1"/>
      <c r="K402" s="1"/>
      <c r="L402" s="1"/>
      <c r="M402" s="1"/>
      <c r="N402" s="1"/>
      <c r="O402" s="1"/>
    </row>
    <row r="403" spans="1:15" ht="28.5" customHeight="1">
      <c r="A403" s="83" t="s">
        <v>374</v>
      </c>
      <c r="B403" s="36" t="s">
        <v>77</v>
      </c>
      <c r="C403" s="57" t="s">
        <v>54</v>
      </c>
      <c r="D403" s="57" t="s">
        <v>356</v>
      </c>
      <c r="E403" s="57"/>
      <c r="F403" s="58">
        <f t="shared" si="45"/>
        <v>321.7</v>
      </c>
      <c r="G403" s="58">
        <f t="shared" si="45"/>
        <v>321.7</v>
      </c>
      <c r="H403" s="58">
        <f t="shared" si="45"/>
        <v>321.7</v>
      </c>
      <c r="I403" s="1"/>
      <c r="J403" s="1"/>
      <c r="K403" s="1"/>
      <c r="L403" s="1"/>
      <c r="M403" s="1"/>
      <c r="N403" s="1"/>
      <c r="O403" s="1"/>
    </row>
    <row r="404" spans="1:15" ht="29.25" customHeight="1">
      <c r="A404" s="54" t="s">
        <v>110</v>
      </c>
      <c r="B404" s="36" t="s">
        <v>77</v>
      </c>
      <c r="C404" s="57" t="s">
        <v>54</v>
      </c>
      <c r="D404" s="57" t="s">
        <v>357</v>
      </c>
      <c r="E404" s="57"/>
      <c r="F404" s="58">
        <f>F405</f>
        <v>321.7</v>
      </c>
      <c r="G404" s="58">
        <f t="shared" si="45"/>
        <v>321.7</v>
      </c>
      <c r="H404" s="58">
        <f t="shared" si="45"/>
        <v>321.7</v>
      </c>
      <c r="I404" s="1"/>
      <c r="J404" s="1"/>
      <c r="K404" s="1"/>
      <c r="L404" s="1"/>
      <c r="M404" s="1"/>
      <c r="N404" s="1"/>
      <c r="O404" s="1"/>
    </row>
    <row r="405" spans="1:15" ht="16.5" customHeight="1">
      <c r="A405" s="54" t="s">
        <v>131</v>
      </c>
      <c r="B405" s="36" t="s">
        <v>77</v>
      </c>
      <c r="C405" s="57" t="s">
        <v>54</v>
      </c>
      <c r="D405" s="57" t="s">
        <v>358</v>
      </c>
      <c r="E405" s="57"/>
      <c r="F405" s="58">
        <f>F406</f>
        <v>321.7</v>
      </c>
      <c r="G405" s="58">
        <f>G406</f>
        <v>321.7</v>
      </c>
      <c r="H405" s="58">
        <f>H406</f>
        <v>321.7</v>
      </c>
      <c r="I405" s="1"/>
      <c r="J405" s="1"/>
      <c r="K405" s="1"/>
      <c r="L405" s="1"/>
      <c r="M405" s="1"/>
      <c r="N405" s="1"/>
      <c r="O405" s="1"/>
    </row>
    <row r="406" spans="1:15" ht="17.25" customHeight="1">
      <c r="A406" s="32" t="s">
        <v>122</v>
      </c>
      <c r="B406" s="36" t="s">
        <v>77</v>
      </c>
      <c r="C406" s="57" t="s">
        <v>54</v>
      </c>
      <c r="D406" s="57" t="s">
        <v>358</v>
      </c>
      <c r="E406" s="57" t="s">
        <v>123</v>
      </c>
      <c r="F406" s="58">
        <v>321.7</v>
      </c>
      <c r="G406" s="58">
        <v>321.7</v>
      </c>
      <c r="H406" s="58">
        <v>321.7</v>
      </c>
      <c r="I406" s="1"/>
      <c r="J406" s="1"/>
      <c r="K406" s="1"/>
      <c r="L406" s="1"/>
      <c r="M406" s="1"/>
      <c r="N406" s="1"/>
      <c r="O406" s="1"/>
    </row>
    <row r="407" spans="1:15" ht="28.5" customHeight="1">
      <c r="A407" s="33" t="s">
        <v>7</v>
      </c>
      <c r="B407" s="36" t="s">
        <v>77</v>
      </c>
      <c r="C407" s="57" t="s">
        <v>54</v>
      </c>
      <c r="D407" s="57" t="s">
        <v>359</v>
      </c>
      <c r="E407" s="57"/>
      <c r="F407" s="58">
        <f aca="true" t="shared" si="46" ref="F407:H408">F408</f>
        <v>142</v>
      </c>
      <c r="G407" s="58">
        <f t="shared" si="46"/>
        <v>42</v>
      </c>
      <c r="H407" s="58">
        <f t="shared" si="46"/>
        <v>42</v>
      </c>
      <c r="I407" s="1"/>
      <c r="J407" s="1"/>
      <c r="K407" s="1"/>
      <c r="L407" s="1"/>
      <c r="M407" s="1"/>
      <c r="N407" s="1"/>
      <c r="O407" s="1"/>
    </row>
    <row r="408" spans="1:15" ht="38.25" customHeight="1">
      <c r="A408" s="83" t="s">
        <v>326</v>
      </c>
      <c r="B408" s="36" t="s">
        <v>77</v>
      </c>
      <c r="C408" s="57" t="s">
        <v>54</v>
      </c>
      <c r="D408" s="57" t="s">
        <v>360</v>
      </c>
      <c r="E408" s="57"/>
      <c r="F408" s="58">
        <f t="shared" si="46"/>
        <v>142</v>
      </c>
      <c r="G408" s="58">
        <f t="shared" si="46"/>
        <v>42</v>
      </c>
      <c r="H408" s="58">
        <f t="shared" si="46"/>
        <v>42</v>
      </c>
      <c r="I408" s="1"/>
      <c r="J408" s="1"/>
      <c r="K408" s="1"/>
      <c r="L408" s="1"/>
      <c r="M408" s="1"/>
      <c r="N408" s="1"/>
      <c r="O408" s="1"/>
    </row>
    <row r="409" spans="1:15" ht="29.25" customHeight="1">
      <c r="A409" s="33" t="s">
        <v>99</v>
      </c>
      <c r="B409" s="36" t="s">
        <v>77</v>
      </c>
      <c r="C409" s="57" t="s">
        <v>54</v>
      </c>
      <c r="D409" s="57" t="s">
        <v>360</v>
      </c>
      <c r="E409" s="57" t="s">
        <v>100</v>
      </c>
      <c r="F409" s="58">
        <v>142</v>
      </c>
      <c r="G409" s="58">
        <v>42</v>
      </c>
      <c r="H409" s="58">
        <v>42</v>
      </c>
      <c r="I409" s="1"/>
      <c r="J409" s="1"/>
      <c r="K409" s="1"/>
      <c r="L409" s="1"/>
      <c r="M409" s="1"/>
      <c r="N409" s="1"/>
      <c r="O409" s="1"/>
    </row>
    <row r="410" spans="1:15" ht="13.5" customHeight="1">
      <c r="A410" s="33"/>
      <c r="B410" s="36"/>
      <c r="C410" s="57"/>
      <c r="D410" s="57"/>
      <c r="E410" s="57"/>
      <c r="F410" s="58"/>
      <c r="G410" s="58"/>
      <c r="H410" s="72"/>
      <c r="I410" s="1"/>
      <c r="J410" s="1"/>
      <c r="K410" s="1"/>
      <c r="L410" s="1"/>
      <c r="M410" s="1"/>
      <c r="N410" s="1"/>
      <c r="O410" s="1"/>
    </row>
    <row r="411" spans="1:15" ht="14.25" customHeight="1">
      <c r="A411" s="76" t="s">
        <v>91</v>
      </c>
      <c r="B411" s="39" t="s">
        <v>78</v>
      </c>
      <c r="C411" s="57"/>
      <c r="D411" s="57"/>
      <c r="E411" s="57"/>
      <c r="F411" s="75">
        <f>F412</f>
        <v>258.7</v>
      </c>
      <c r="G411" s="75">
        <f aca="true" t="shared" si="47" ref="G411:H413">G412</f>
        <v>213</v>
      </c>
      <c r="H411" s="75">
        <f t="shared" si="47"/>
        <v>0.3</v>
      </c>
      <c r="I411" s="1"/>
      <c r="J411" s="1"/>
      <c r="K411" s="1"/>
      <c r="L411" s="1"/>
      <c r="M411" s="1"/>
      <c r="N411" s="1"/>
      <c r="O411" s="1"/>
    </row>
    <row r="412" spans="1:15" ht="20.25" customHeight="1">
      <c r="A412" s="89" t="s">
        <v>249</v>
      </c>
      <c r="B412" s="39" t="s">
        <v>78</v>
      </c>
      <c r="C412" s="39" t="s">
        <v>54</v>
      </c>
      <c r="D412" s="57"/>
      <c r="E412" s="57"/>
      <c r="F412" s="75">
        <f>F413</f>
        <v>258.7</v>
      </c>
      <c r="G412" s="75">
        <f t="shared" si="47"/>
        <v>213</v>
      </c>
      <c r="H412" s="75">
        <f t="shared" si="47"/>
        <v>0.3</v>
      </c>
      <c r="I412" s="1"/>
      <c r="J412" s="1"/>
      <c r="K412" s="1"/>
      <c r="L412" s="1"/>
      <c r="M412" s="1"/>
      <c r="N412" s="1"/>
      <c r="O412" s="1"/>
    </row>
    <row r="413" spans="1:15" ht="29.25" customHeight="1">
      <c r="A413" s="33" t="s">
        <v>311</v>
      </c>
      <c r="B413" s="57" t="s">
        <v>78</v>
      </c>
      <c r="C413" s="57" t="s">
        <v>54</v>
      </c>
      <c r="D413" s="34" t="s">
        <v>172</v>
      </c>
      <c r="E413" s="36"/>
      <c r="F413" s="58">
        <f>F414</f>
        <v>258.7</v>
      </c>
      <c r="G413" s="58">
        <f t="shared" si="47"/>
        <v>213</v>
      </c>
      <c r="H413" s="58">
        <f t="shared" si="47"/>
        <v>0.3</v>
      </c>
      <c r="I413" s="1"/>
      <c r="J413" s="1"/>
      <c r="K413" s="1"/>
      <c r="L413" s="1"/>
      <c r="M413" s="1"/>
      <c r="N413" s="1"/>
      <c r="O413" s="1"/>
    </row>
    <row r="414" spans="1:15" ht="32.25" customHeight="1">
      <c r="A414" s="33" t="s">
        <v>145</v>
      </c>
      <c r="B414" s="57" t="s">
        <v>78</v>
      </c>
      <c r="C414" s="57" t="s">
        <v>54</v>
      </c>
      <c r="D414" s="34" t="s">
        <v>173</v>
      </c>
      <c r="E414" s="36"/>
      <c r="F414" s="58">
        <f aca="true" t="shared" si="48" ref="F414:H415">F416</f>
        <v>258.7</v>
      </c>
      <c r="G414" s="58">
        <f t="shared" si="48"/>
        <v>213</v>
      </c>
      <c r="H414" s="58">
        <f t="shared" si="48"/>
        <v>0.3</v>
      </c>
      <c r="I414" s="1"/>
      <c r="J414" s="1"/>
      <c r="K414" s="1"/>
      <c r="L414" s="1"/>
      <c r="M414" s="1"/>
      <c r="N414" s="1"/>
      <c r="O414" s="1"/>
    </row>
    <row r="415" spans="1:15" ht="18.75" customHeight="1">
      <c r="A415" s="33" t="s">
        <v>1</v>
      </c>
      <c r="B415" s="57" t="s">
        <v>78</v>
      </c>
      <c r="C415" s="57" t="s">
        <v>54</v>
      </c>
      <c r="D415" s="34" t="s">
        <v>2</v>
      </c>
      <c r="E415" s="36"/>
      <c r="F415" s="58">
        <f t="shared" si="48"/>
        <v>258.7</v>
      </c>
      <c r="G415" s="58">
        <f t="shared" si="48"/>
        <v>213</v>
      </c>
      <c r="H415" s="58">
        <f t="shared" si="48"/>
        <v>0.3</v>
      </c>
      <c r="I415" s="1"/>
      <c r="J415" s="1"/>
      <c r="K415" s="1"/>
      <c r="L415" s="1"/>
      <c r="M415" s="1"/>
      <c r="N415" s="1"/>
      <c r="O415" s="1"/>
    </row>
    <row r="416" spans="1:15" ht="15.75" customHeight="1">
      <c r="A416" s="90" t="s">
        <v>85</v>
      </c>
      <c r="B416" s="57" t="s">
        <v>78</v>
      </c>
      <c r="C416" s="57" t="s">
        <v>54</v>
      </c>
      <c r="D416" s="41" t="s">
        <v>3</v>
      </c>
      <c r="E416" s="36"/>
      <c r="F416" s="58">
        <f>F417</f>
        <v>258.7</v>
      </c>
      <c r="G416" s="58">
        <f>G417</f>
        <v>213</v>
      </c>
      <c r="H416" s="58">
        <f>H417</f>
        <v>0.3</v>
      </c>
      <c r="I416" s="1"/>
      <c r="J416" s="1"/>
      <c r="K416" s="1"/>
      <c r="L416" s="1"/>
      <c r="M416" s="1"/>
      <c r="N416" s="1"/>
      <c r="O416" s="1"/>
    </row>
    <row r="417" spans="1:15" ht="12.75">
      <c r="A417" s="64" t="s">
        <v>151</v>
      </c>
      <c r="B417" s="57" t="s">
        <v>78</v>
      </c>
      <c r="C417" s="57" t="s">
        <v>54</v>
      </c>
      <c r="D417" s="41" t="s">
        <v>3</v>
      </c>
      <c r="E417" s="36" t="s">
        <v>150</v>
      </c>
      <c r="F417" s="58">
        <v>258.7</v>
      </c>
      <c r="G417" s="58">
        <v>213</v>
      </c>
      <c r="H417" s="60">
        <v>0.3</v>
      </c>
      <c r="I417" s="1"/>
      <c r="J417" s="1"/>
      <c r="K417" s="1"/>
      <c r="L417" s="1"/>
      <c r="M417" s="1"/>
      <c r="N417" s="1"/>
      <c r="O417" s="1"/>
    </row>
    <row r="418" spans="1:15" ht="15" customHeight="1">
      <c r="A418" s="64"/>
      <c r="B418" s="57"/>
      <c r="C418" s="57"/>
      <c r="D418" s="41"/>
      <c r="E418" s="36"/>
      <c r="F418" s="58"/>
      <c r="G418" s="58"/>
      <c r="H418" s="72"/>
      <c r="I418" s="1"/>
      <c r="J418" s="1"/>
      <c r="K418" s="1"/>
      <c r="L418" s="1"/>
      <c r="M418" s="1"/>
      <c r="N418" s="1"/>
      <c r="O418" s="1"/>
    </row>
    <row r="419" spans="1:15" ht="24.75" customHeight="1">
      <c r="A419" s="66" t="s">
        <v>377</v>
      </c>
      <c r="B419" s="38" t="s">
        <v>82</v>
      </c>
      <c r="C419" s="34"/>
      <c r="D419" s="34"/>
      <c r="E419" s="36"/>
      <c r="F419" s="75">
        <f>F420</f>
        <v>12506.2</v>
      </c>
      <c r="G419" s="75">
        <f aca="true" t="shared" si="49" ref="G419:H421">G420</f>
        <v>10772.8</v>
      </c>
      <c r="H419" s="75">
        <f t="shared" si="49"/>
        <v>10662.8</v>
      </c>
      <c r="I419" s="1"/>
      <c r="J419" s="1"/>
      <c r="K419" s="1"/>
      <c r="L419" s="1"/>
      <c r="M419" s="1"/>
      <c r="N419" s="1"/>
      <c r="O419" s="1"/>
    </row>
    <row r="420" spans="1:15" ht="41.25" customHeight="1">
      <c r="A420" s="66" t="s">
        <v>378</v>
      </c>
      <c r="B420" s="38" t="s">
        <v>82</v>
      </c>
      <c r="C420" s="38" t="s">
        <v>54</v>
      </c>
      <c r="D420" s="34"/>
      <c r="E420" s="36"/>
      <c r="F420" s="60">
        <f>F421</f>
        <v>12506.2</v>
      </c>
      <c r="G420" s="60">
        <f t="shared" si="49"/>
        <v>10772.8</v>
      </c>
      <c r="H420" s="60">
        <f t="shared" si="49"/>
        <v>10662.8</v>
      </c>
      <c r="I420" s="1"/>
      <c r="J420" s="1"/>
      <c r="K420" s="1"/>
      <c r="L420" s="1"/>
      <c r="M420" s="1"/>
      <c r="N420" s="1"/>
      <c r="O420" s="1"/>
    </row>
    <row r="421" spans="1:15" ht="26.25" customHeight="1">
      <c r="A421" s="33" t="s">
        <v>311</v>
      </c>
      <c r="B421" s="34" t="s">
        <v>82</v>
      </c>
      <c r="C421" s="34" t="s">
        <v>54</v>
      </c>
      <c r="D421" s="34" t="s">
        <v>172</v>
      </c>
      <c r="E421" s="36"/>
      <c r="F421" s="42">
        <f>F422</f>
        <v>12506.2</v>
      </c>
      <c r="G421" s="42">
        <f t="shared" si="49"/>
        <v>10772.8</v>
      </c>
      <c r="H421" s="42">
        <f t="shared" si="49"/>
        <v>10662.8</v>
      </c>
      <c r="I421" s="1"/>
      <c r="J421" s="1"/>
      <c r="K421" s="1"/>
      <c r="L421" s="1"/>
      <c r="M421" s="1"/>
      <c r="N421" s="1"/>
      <c r="O421" s="1"/>
    </row>
    <row r="422" spans="1:15" ht="30.75" customHeight="1">
      <c r="A422" s="64" t="s">
        <v>37</v>
      </c>
      <c r="B422" s="34" t="s">
        <v>82</v>
      </c>
      <c r="C422" s="34" t="s">
        <v>54</v>
      </c>
      <c r="D422" s="34" t="s">
        <v>191</v>
      </c>
      <c r="E422" s="36"/>
      <c r="F422" s="42">
        <f>F424</f>
        <v>12506.2</v>
      </c>
      <c r="G422" s="42">
        <f>G424</f>
        <v>10772.8</v>
      </c>
      <c r="H422" s="42">
        <f>H424</f>
        <v>10662.8</v>
      </c>
      <c r="I422" s="1"/>
      <c r="J422" s="1"/>
      <c r="K422" s="1"/>
      <c r="L422" s="1"/>
      <c r="M422" s="1"/>
      <c r="N422" s="1"/>
      <c r="O422" s="1"/>
    </row>
    <row r="423" spans="1:15" ht="24.75" customHeight="1">
      <c r="A423" s="27" t="s">
        <v>367</v>
      </c>
      <c r="B423" s="12" t="s">
        <v>82</v>
      </c>
      <c r="C423" s="12" t="s">
        <v>54</v>
      </c>
      <c r="D423" s="12" t="s">
        <v>4</v>
      </c>
      <c r="E423" s="26"/>
      <c r="F423" s="11">
        <f aca="true" t="shared" si="50" ref="F423:H424">F424</f>
        <v>12506.2</v>
      </c>
      <c r="G423" s="11">
        <f t="shared" si="50"/>
        <v>10772.8</v>
      </c>
      <c r="H423" s="11">
        <f t="shared" si="50"/>
        <v>10662.8</v>
      </c>
      <c r="I423" s="1"/>
      <c r="J423" s="1"/>
      <c r="K423" s="1"/>
      <c r="L423" s="1"/>
      <c r="M423" s="1"/>
      <c r="N423" s="1"/>
      <c r="O423" s="1"/>
    </row>
    <row r="424" spans="1:15" ht="22.5" customHeight="1">
      <c r="A424" s="27" t="s">
        <v>375</v>
      </c>
      <c r="B424" s="12" t="s">
        <v>82</v>
      </c>
      <c r="C424" s="12" t="s">
        <v>54</v>
      </c>
      <c r="D424" s="12" t="s">
        <v>5</v>
      </c>
      <c r="E424" s="26"/>
      <c r="F424" s="11">
        <f t="shared" si="50"/>
        <v>12506.2</v>
      </c>
      <c r="G424" s="11">
        <f t="shared" si="50"/>
        <v>10772.8</v>
      </c>
      <c r="H424" s="11">
        <f t="shared" si="50"/>
        <v>10662.8</v>
      </c>
      <c r="I424" s="1"/>
      <c r="J424" s="1"/>
      <c r="K424" s="1"/>
      <c r="L424" s="1"/>
      <c r="M424" s="1"/>
      <c r="N424" s="1"/>
      <c r="O424" s="1"/>
    </row>
    <row r="425" spans="1:15" ht="17.25" customHeight="1">
      <c r="A425" s="27" t="s">
        <v>138</v>
      </c>
      <c r="B425" s="12" t="s">
        <v>82</v>
      </c>
      <c r="C425" s="12" t="s">
        <v>54</v>
      </c>
      <c r="D425" s="12" t="s">
        <v>6</v>
      </c>
      <c r="E425" s="26" t="s">
        <v>139</v>
      </c>
      <c r="F425" s="11">
        <v>12506.2</v>
      </c>
      <c r="G425" s="11">
        <v>10772.8</v>
      </c>
      <c r="H425" s="11">
        <v>10662.8</v>
      </c>
      <c r="I425" s="1"/>
      <c r="J425" s="1"/>
      <c r="K425" s="1"/>
      <c r="L425" s="1"/>
      <c r="M425" s="1"/>
      <c r="N425" s="1"/>
      <c r="O425" s="1"/>
    </row>
    <row r="426" spans="1:15" ht="12.75" customHeight="1">
      <c r="A426" s="27"/>
      <c r="B426" s="12"/>
      <c r="C426" s="12"/>
      <c r="D426" s="12"/>
      <c r="E426" s="26"/>
      <c r="F426" s="25"/>
      <c r="G426" s="11"/>
      <c r="H426" s="11"/>
      <c r="I426" s="1"/>
      <c r="J426" s="1"/>
      <c r="K426" s="1"/>
      <c r="L426" s="1"/>
      <c r="M426" s="1"/>
      <c r="N426" s="1"/>
      <c r="O426" s="1"/>
    </row>
    <row r="427" spans="1:15" ht="19.5" customHeight="1">
      <c r="A427" s="28" t="s">
        <v>73</v>
      </c>
      <c r="E427" s="29"/>
      <c r="F427" s="24">
        <f>F10+F92+F100+F114+F155+F170+F322+F362+F399+F411+F419+F164</f>
        <v>249499.80000000002</v>
      </c>
      <c r="G427" s="24">
        <f>G10+G92+G100+G114+G155+G170+G322+G362+G399+G411+G419</f>
        <v>212516.19999999995</v>
      </c>
      <c r="H427" s="24">
        <f>H10+H92+H100+H114+H155+H170+H322+H362+H399+H411+H419</f>
        <v>214681.19999999995</v>
      </c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4:15" ht="14.25" customHeight="1">
      <c r="D429" s="25"/>
      <c r="E429" s="25"/>
      <c r="F429" s="30"/>
      <c r="G429" s="30"/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9:15" ht="14.25" customHeight="1">
      <c r="I439" s="1"/>
      <c r="J439" s="1"/>
      <c r="K439" s="1"/>
      <c r="L439" s="1"/>
      <c r="M439" s="1"/>
      <c r="N439" s="1"/>
      <c r="O439" s="1"/>
    </row>
    <row r="440" spans="9:15" ht="14.25" customHeight="1">
      <c r="I440" s="1"/>
      <c r="J440" s="1"/>
      <c r="K440" s="1"/>
      <c r="L440" s="1"/>
      <c r="M440" s="1"/>
      <c r="N440" s="1"/>
      <c r="O440" s="1"/>
    </row>
    <row r="441" spans="9:15" ht="14.25" customHeight="1">
      <c r="I441" s="1"/>
      <c r="J441" s="1"/>
      <c r="K441" s="1"/>
      <c r="L441" s="1"/>
      <c r="M441" s="1"/>
      <c r="N441" s="1"/>
      <c r="O441" s="1"/>
    </row>
    <row r="442" spans="9:15" ht="14.25" customHeight="1">
      <c r="I442" s="1"/>
      <c r="J442" s="1"/>
      <c r="K442" s="1"/>
      <c r="L442" s="1"/>
      <c r="M442" s="1"/>
      <c r="N442" s="1"/>
      <c r="O442" s="1"/>
    </row>
    <row r="443" spans="9:15" ht="14.25" customHeight="1">
      <c r="I443" s="1"/>
      <c r="J443" s="1"/>
      <c r="K443" s="1"/>
      <c r="L443" s="1"/>
      <c r="M443" s="1"/>
      <c r="N443" s="1"/>
      <c r="O443" s="1"/>
    </row>
    <row r="444" spans="9:15" ht="14.25" customHeight="1">
      <c r="I444" s="1"/>
      <c r="J444" s="1"/>
      <c r="K444" s="1"/>
      <c r="L444" s="1"/>
      <c r="M444" s="1"/>
      <c r="N444" s="1"/>
      <c r="O444" s="1"/>
    </row>
    <row r="445" spans="9:15" ht="14.25" customHeight="1">
      <c r="I445" s="1"/>
      <c r="J445" s="1"/>
      <c r="K445" s="1"/>
      <c r="L445" s="1"/>
      <c r="M445" s="1"/>
      <c r="N445" s="1"/>
      <c r="O445" s="1"/>
    </row>
    <row r="446" spans="9:15" ht="14.25" customHeight="1">
      <c r="I446" s="1"/>
      <c r="J446" s="1"/>
      <c r="K446" s="1"/>
      <c r="L446" s="1"/>
      <c r="M446" s="1"/>
      <c r="N446" s="1"/>
      <c r="O446" s="1"/>
    </row>
    <row r="447" spans="9:15" ht="14.25" customHeight="1">
      <c r="I447" s="1"/>
      <c r="J447" s="1"/>
      <c r="K447" s="1"/>
      <c r="L447" s="1"/>
      <c r="M447" s="1"/>
      <c r="N447" s="1"/>
      <c r="O447" s="1"/>
    </row>
    <row r="448" spans="9:15" ht="14.25" customHeight="1">
      <c r="I448" s="1"/>
      <c r="J448" s="1"/>
      <c r="K448" s="1"/>
      <c r="L448" s="1"/>
      <c r="M448" s="1"/>
      <c r="N448" s="1"/>
      <c r="O448" s="1"/>
    </row>
    <row r="449" spans="9:15" ht="14.25" customHeight="1">
      <c r="I449" s="1"/>
      <c r="J449" s="1"/>
      <c r="K449" s="1"/>
      <c r="L449" s="1"/>
      <c r="M449" s="1"/>
      <c r="N449" s="1"/>
      <c r="O449" s="1"/>
    </row>
    <row r="450" spans="9:15" ht="14.25" customHeight="1">
      <c r="I450" s="1"/>
      <c r="J450" s="1"/>
      <c r="K450" s="1"/>
      <c r="L450" s="1"/>
      <c r="M450" s="1"/>
      <c r="N450" s="1"/>
      <c r="O450" s="1"/>
    </row>
    <row r="451" spans="9:15" ht="14.25" customHeight="1">
      <c r="I451" s="1"/>
      <c r="J451" s="1"/>
      <c r="K451" s="1"/>
      <c r="L451" s="1"/>
      <c r="M451" s="1"/>
      <c r="N451" s="1"/>
      <c r="O451" s="1"/>
    </row>
    <row r="452" spans="9:15" ht="14.25" customHeight="1"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9:15" ht="14.25" customHeight="1"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</sheetData>
  <sheetProtection/>
  <autoFilter ref="E10:H427"/>
  <mergeCells count="8">
    <mergeCell ref="G8:H8"/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2019-10-17T06:48:21Z</cp:lastPrinted>
  <dcterms:created xsi:type="dcterms:W3CDTF">2002-10-24T07:52:32Z</dcterms:created>
  <dcterms:modified xsi:type="dcterms:W3CDTF">2019-10-17T06:49:13Z</dcterms:modified>
  <cp:category/>
  <cp:version/>
  <cp:contentType/>
  <cp:contentStatus/>
</cp:coreProperties>
</file>