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'РАЗДЕЛЫ'!$D$1:$D$1855</definedName>
    <definedName name="_xlnm.Print_Titles" localSheetId="0">'РАЗДЕЛЫ'!$9:$9</definedName>
    <definedName name="_xlnm.Print_Area" localSheetId="0">'РАЗДЕЛЫ'!$A$1:$H$351</definedName>
  </definedNames>
  <calcPr fullCalcOnLoad="1"/>
</workbook>
</file>

<file path=xl/sharedStrings.xml><?xml version="1.0" encoding="utf-8"?>
<sst xmlns="http://schemas.openxmlformats.org/spreadsheetml/2006/main" count="1326" uniqueCount="356">
  <si>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</si>
  <si>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</si>
  <si>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</si>
  <si>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</si>
  <si>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</si>
  <si>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</si>
  <si>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</si>
  <si>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</si>
  <si>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</si>
  <si>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</si>
  <si>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</si>
  <si>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</si>
  <si>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</si>
  <si>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</si>
  <si>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</si>
  <si>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</si>
  <si>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</si>
  <si>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</si>
  <si>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</si>
  <si>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</si>
  <si>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</si>
  <si>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</si>
  <si>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</si>
  <si>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</si>
  <si>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</si>
  <si>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</si>
  <si>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</si>
  <si>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</si>
  <si>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</si>
  <si>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</si>
  <si>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</si>
  <si>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</si>
  <si>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</si>
  <si>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</si>
  <si>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</si>
  <si>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</si>
  <si>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</si>
  <si>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</si>
  <si>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</si>
  <si>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</si>
  <si>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</si>
  <si>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</si>
  <si>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</si>
  <si>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</si>
  <si>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</si>
  <si>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</si>
  <si>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</si>
  <si>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</si>
  <si>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</si>
  <si>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</si>
  <si>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</si>
  <si>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</si>
  <si>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</si>
  <si>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</si>
  <si>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</si>
  <si>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</si>
  <si>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</si>
  <si>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</si>
  <si>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</si>
  <si>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</si>
  <si>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</si>
  <si>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</si>
  <si>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</si>
  <si>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</si>
  <si>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</si>
  <si>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</si>
  <si>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</si>
  <si>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</si>
  <si>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</si>
  <si>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</si>
  <si>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</si>
  <si>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</si>
  <si>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</si>
  <si>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</si>
  <si>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</si>
  <si>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</si>
  <si>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</si>
  <si>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</si>
  <si>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</si>
  <si>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</si>
  <si>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</si>
  <si>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</si>
  <si>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</si>
  <si>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</si>
  <si>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</si>
  <si>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</si>
  <si>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</si>
  <si>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</si>
  <si>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</si>
  <si>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</si>
  <si>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</si>
  <si>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</si>
  <si>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</si>
  <si>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</si>
  <si>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</si>
  <si>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</si>
  <si>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</si>
  <si>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</si>
  <si>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</si>
  <si>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</si>
  <si>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</si>
  <si>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</si>
  <si>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</si>
  <si>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</si>
  <si>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</si>
  <si>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</si>
  <si>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</si>
  <si>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</si>
  <si>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</si>
  <si>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</si>
  <si>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</si>
  <si>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</si>
  <si>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</si>
  <si>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</si>
  <si>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</si>
  <si>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</si>
  <si>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</si>
  <si>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</si>
  <si>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</si>
  <si>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</si>
  <si>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</si>
  <si>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</si>
  <si>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</si>
  <si>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</si>
  <si>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</si>
  <si>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</si>
  <si>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</si>
  <si>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</si>
  <si>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</si>
  <si>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</si>
  <si>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</si>
  <si>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</si>
  <si>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</si>
  <si>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</si>
  <si>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</si>
  <si>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</si>
  <si>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</si>
  <si>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</si>
  <si>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</si>
  <si>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</si>
  <si>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</si>
  <si>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</si>
  <si>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</si>
  <si>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</si>
  <si>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</si>
  <si>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</si>
  <si>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</si>
  <si>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</si>
  <si>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</si>
  <si>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</si>
  <si>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</si>
  <si>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</si>
  <si>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</si>
  <si>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</si>
  <si>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</si>
  <si>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</si>
  <si>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</si>
  <si>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</si>
  <si>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</si>
  <si>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</si>
  <si>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</si>
  <si>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</si>
  <si>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</si>
  <si>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</si>
  <si>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</si>
  <si>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</si>
  <si>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</si>
  <si>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</si>
  <si>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</si>
  <si>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</si>
  <si>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</si>
  <si>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</si>
  <si>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</si>
  <si>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</si>
  <si>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</si>
  <si>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</si>
  <si>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</si>
  <si>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</si>
  <si>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</si>
  <si>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</si>
  <si>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</si>
  <si>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</si>
  <si>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</si>
  <si>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</si>
  <si>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</si>
  <si>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</si>
  <si>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</si>
  <si>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</si>
  <si>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</si>
  <si>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</si>
  <si>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</si>
  <si>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</si>
  <si>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</si>
  <si>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</si>
  <si>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</si>
  <si>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</si>
  <si>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</si>
  <si>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</si>
  <si>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</si>
  <si>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</si>
  <si>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</si>
  <si>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</si>
  <si>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</si>
  <si>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</si>
  <si>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</si>
  <si>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</si>
  <si>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</si>
  <si>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</si>
  <si>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</si>
  <si>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</si>
  <si>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</si>
  <si>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</si>
  <si>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</si>
  <si>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</si>
  <si>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</si>
  <si>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</si>
  <si>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</si>
  <si>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</si>
  <si>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</si>
  <si>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</si>
  <si>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</si>
  <si>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</si>
  <si>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</si>
  <si>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</si>
  <si>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</si>
  <si>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</si>
  <si>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</si>
  <si>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</si>
  <si>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</si>
  <si>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</si>
  <si>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</si>
  <si>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</si>
  <si>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</si>
  <si>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</si>
  <si>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</si>
  <si>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</si>
  <si>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</si>
  <si>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</si>
  <si>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</si>
  <si>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</si>
  <si>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</si>
  <si>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</si>
  <si>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</si>
  <si>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</si>
  <si>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</si>
  <si>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</si>
  <si>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</si>
  <si>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</si>
  <si>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</si>
  <si>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</si>
  <si>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</si>
  <si>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</si>
  <si>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</si>
  <si>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</si>
  <si>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</si>
  <si>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</si>
  <si>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</si>
  <si>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</si>
  <si>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</si>
  <si>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</si>
  <si>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</si>
  <si>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</si>
  <si>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</si>
  <si>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</si>
  <si>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</si>
  <si>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</si>
  <si>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</si>
  <si>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</si>
  <si>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</si>
  <si>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</si>
  <si>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</si>
  <si>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</si>
  <si>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</si>
  <si>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</si>
  <si>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</si>
  <si>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</si>
  <si>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</si>
  <si>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</si>
  <si>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</si>
  <si>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</si>
  <si>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</si>
  <si>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</si>
  <si>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</si>
  <si>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</si>
  <si>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</si>
  <si>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</si>
  <si>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</si>
  <si>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</si>
  <si>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</si>
  <si>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</si>
  <si>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</si>
  <si>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</si>
  <si>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</si>
  <si>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</si>
  <si>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</si>
  <si>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</si>
  <si>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</si>
  <si>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</si>
  <si>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</si>
  <si>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</si>
  <si>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</si>
  <si>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</si>
  <si>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</si>
  <si>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</si>
  <si>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</si>
  <si>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</si>
  <si>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</si>
  <si>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</si>
  <si>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</si>
  <si>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</si>
  <si>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</si>
  <si>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</si>
  <si>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</si>
  <si>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</si>
  <si>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</si>
  <si>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</si>
  <si>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</si>
  <si>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</si>
  <si>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</si>
  <si>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</si>
  <si>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</si>
  <si>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</si>
  <si>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</si>
  <si>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</si>
  <si>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</si>
  <si>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</si>
  <si>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</si>
  <si>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</si>
  <si>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</si>
  <si>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</si>
  <si>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</si>
  <si>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</si>
  <si>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</si>
  <si>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</si>
  <si>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</si>
  <si>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</si>
  <si>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</si>
  <si>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</si>
  <si>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</si>
  <si>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</si>
  <si>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</si>
  <si>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</si>
  <si>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</si>
  <si>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</si>
  <si>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</si>
  <si>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</si>
  <si>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</si>
  <si>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</si>
  <si>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</si>
  <si>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77 1 E1 72330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</si>
  <si>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</si>
  <si>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</si>
  <si>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</si>
  <si>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</si>
  <si>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E4 00000</t>
  </si>
  <si>
    <t>77 1 E4 71380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</si>
</sst>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5"/>
  <sheetViews>
    <sheetView showGridLines="0" tabSelected="1" view="pageBreakPreview" zoomScaleSheetLayoutView="100" workbookViewId="0" topLeftCell="A1">
      <selection activeCell="D10" sqref="D10:F11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8"/>
      <c r="B1" s="39"/>
      <c r="C1" s="39"/>
      <c r="D1" s="102" t="s">
        <v>304</v>
      </c>
      <c r="E1" s="102"/>
      <c r="F1" s="102"/>
      <c r="G1" s="102"/>
      <c r="H1" s="102"/>
      <c r="I1" s="1"/>
      <c r="J1" s="1"/>
      <c r="K1" s="1"/>
      <c r="L1" s="1"/>
      <c r="M1" s="1"/>
      <c r="N1" s="1"/>
      <c r="O1" s="1"/>
    </row>
    <row r="2" spans="1:15" ht="14.25" customHeight="1">
      <c r="A2" s="103" t="s">
        <v>332</v>
      </c>
      <c r="B2" s="103"/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  <c r="N2" s="1"/>
      <c r="O2" s="1"/>
    </row>
    <row r="3" spans="1:15" ht="14.25" customHeight="1">
      <c r="A3" s="103" t="s">
        <v>329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</row>
    <row r="4" spans="1:15" ht="14.25" customHeight="1">
      <c r="A4" s="103" t="s">
        <v>330</v>
      </c>
      <c r="B4" s="103"/>
      <c r="C4" s="103"/>
      <c r="D4" s="103"/>
      <c r="E4" s="103"/>
      <c r="F4" s="103"/>
      <c r="G4" s="103"/>
      <c r="H4" s="103"/>
      <c r="I4" s="1"/>
      <c r="J4" s="1"/>
      <c r="K4" s="1"/>
      <c r="L4" s="1"/>
      <c r="M4" s="1"/>
      <c r="N4" s="1"/>
      <c r="O4" s="1"/>
    </row>
    <row r="5" spans="1:15" ht="14.25" customHeight="1">
      <c r="A5" s="103" t="s">
        <v>331</v>
      </c>
      <c r="B5" s="103"/>
      <c r="C5" s="103"/>
      <c r="D5" s="103"/>
      <c r="E5" s="103"/>
      <c r="F5" s="103"/>
      <c r="G5" s="103"/>
      <c r="H5" s="103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1" t="s">
        <v>312</v>
      </c>
      <c r="B6" s="101"/>
      <c r="C6" s="101"/>
      <c r="D6" s="101"/>
      <c r="E6" s="101"/>
      <c r="F6" s="101"/>
      <c r="G6" s="101"/>
      <c r="H6" s="101"/>
    </row>
    <row r="7" spans="1:8" s="6" customFormat="1" ht="16.5" customHeight="1">
      <c r="A7" s="101"/>
      <c r="B7" s="101"/>
      <c r="C7" s="101"/>
      <c r="D7" s="101"/>
      <c r="E7" s="101"/>
      <c r="F7" s="101"/>
      <c r="G7" s="101"/>
      <c r="H7" s="101"/>
    </row>
    <row r="8" spans="1:15" ht="14.25" customHeight="1">
      <c r="A8" s="40"/>
      <c r="B8" s="20"/>
      <c r="C8" s="20"/>
      <c r="D8" s="20"/>
      <c r="E8" s="20"/>
      <c r="F8" s="41"/>
      <c r="G8" s="100" t="s">
        <v>103</v>
      </c>
      <c r="H8" s="100"/>
      <c r="I8" s="1"/>
      <c r="J8" s="1"/>
      <c r="K8" s="1"/>
      <c r="L8" s="1"/>
      <c r="M8" s="1"/>
      <c r="N8" s="1"/>
      <c r="O8" s="1"/>
    </row>
    <row r="9" spans="1:15" ht="14.25" customHeight="1">
      <c r="A9" s="42" t="s">
        <v>14</v>
      </c>
      <c r="B9" s="43" t="s">
        <v>6</v>
      </c>
      <c r="C9" s="44" t="s">
        <v>19</v>
      </c>
      <c r="D9" s="44" t="s">
        <v>123</v>
      </c>
      <c r="E9" s="44" t="s">
        <v>20</v>
      </c>
      <c r="F9" s="45" t="s">
        <v>187</v>
      </c>
      <c r="G9" s="46" t="s">
        <v>207</v>
      </c>
      <c r="H9" s="47" t="s">
        <v>305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1" t="s">
        <v>32</v>
      </c>
      <c r="B10" s="32" t="s">
        <v>21</v>
      </c>
      <c r="C10" s="32"/>
      <c r="D10" s="32"/>
      <c r="E10" s="32"/>
      <c r="F10" s="48">
        <f>F12+F15+F34+F54+F51+F29</f>
        <v>57021.799999999996</v>
      </c>
      <c r="G10" s="48">
        <f>G12+G15+G34+G54+G51+G29</f>
        <v>54095.6</v>
      </c>
      <c r="H10" s="48">
        <f>H12+H15+H34+H54+H51+H29</f>
        <v>58399.299999999996</v>
      </c>
    </row>
    <row r="11" spans="1:15" ht="14.25" customHeight="1">
      <c r="A11" s="49" t="s">
        <v>38</v>
      </c>
      <c r="B11" s="50"/>
      <c r="C11" s="50"/>
      <c r="D11" s="50"/>
      <c r="E11" s="20"/>
      <c r="F11" s="93"/>
      <c r="G11" s="93"/>
      <c r="H11" s="93"/>
      <c r="I11" s="1"/>
      <c r="J11" s="1"/>
      <c r="K11" s="1"/>
      <c r="L11" s="1"/>
      <c r="M11" s="1"/>
      <c r="N11" s="1"/>
      <c r="O11" s="1"/>
    </row>
    <row r="12" spans="1:15" ht="14.25" customHeight="1">
      <c r="A12" s="49" t="s">
        <v>7</v>
      </c>
      <c r="B12" s="51" t="str">
        <f>B$10</f>
        <v>01</v>
      </c>
      <c r="C12" s="52" t="s">
        <v>22</v>
      </c>
      <c r="D12" s="50"/>
      <c r="E12" s="20"/>
      <c r="F12" s="33">
        <f aca="true" t="shared" si="0" ref="F12:H13">F13</f>
        <v>1583.1</v>
      </c>
      <c r="G12" s="33">
        <f t="shared" si="0"/>
        <v>1583.1</v>
      </c>
      <c r="H12" s="33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3" t="s">
        <v>42</v>
      </c>
      <c r="B13" s="54" t="str">
        <f>B$10</f>
        <v>01</v>
      </c>
      <c r="C13" s="19" t="s">
        <v>22</v>
      </c>
      <c r="D13" s="23" t="s">
        <v>124</v>
      </c>
      <c r="E13" s="32"/>
      <c r="F13" s="35">
        <f t="shared" si="0"/>
        <v>1583.1</v>
      </c>
      <c r="G13" s="35">
        <f t="shared" si="0"/>
        <v>1583.1</v>
      </c>
      <c r="H13" s="35">
        <f t="shared" si="0"/>
        <v>1583.1</v>
      </c>
    </row>
    <row r="14" spans="1:8" s="7" customFormat="1" ht="15.75" customHeight="1">
      <c r="A14" s="36" t="s">
        <v>61</v>
      </c>
      <c r="B14" s="23" t="s">
        <v>21</v>
      </c>
      <c r="C14" s="23" t="s">
        <v>22</v>
      </c>
      <c r="D14" s="23" t="s">
        <v>125</v>
      </c>
      <c r="E14" s="19" t="s">
        <v>62</v>
      </c>
      <c r="F14" s="35">
        <v>1583.1</v>
      </c>
      <c r="G14" s="35">
        <v>1583.1</v>
      </c>
      <c r="H14" s="35">
        <v>1583.1</v>
      </c>
    </row>
    <row r="15" spans="1:8" s="2" customFormat="1" ht="39.75" customHeight="1">
      <c r="A15" s="55" t="s">
        <v>340</v>
      </c>
      <c r="B15" s="56" t="str">
        <f>B$10</f>
        <v>01</v>
      </c>
      <c r="C15" s="32" t="s">
        <v>30</v>
      </c>
      <c r="D15" s="32"/>
      <c r="E15" s="32"/>
      <c r="F15" s="94">
        <f aca="true" t="shared" si="1" ref="F15:H16">F16</f>
        <v>27124.599999999995</v>
      </c>
      <c r="G15" s="94">
        <f t="shared" si="1"/>
        <v>26129.3</v>
      </c>
      <c r="H15" s="94">
        <f t="shared" si="1"/>
        <v>26129.3</v>
      </c>
    </row>
    <row r="16" spans="1:15" ht="30" customHeight="1">
      <c r="A16" s="25" t="s">
        <v>173</v>
      </c>
      <c r="B16" s="23" t="s">
        <v>21</v>
      </c>
      <c r="C16" s="23" t="s">
        <v>30</v>
      </c>
      <c r="D16" s="23" t="s">
        <v>126</v>
      </c>
      <c r="E16" s="19"/>
      <c r="F16" s="35">
        <f t="shared" si="1"/>
        <v>27124.599999999995</v>
      </c>
      <c r="G16" s="35">
        <f t="shared" si="1"/>
        <v>26129.3</v>
      </c>
      <c r="H16" s="35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5" t="s">
        <v>67</v>
      </c>
      <c r="B17" s="23" t="s">
        <v>21</v>
      </c>
      <c r="C17" s="23" t="s">
        <v>30</v>
      </c>
      <c r="D17" s="57" t="s">
        <v>127</v>
      </c>
      <c r="E17" s="19"/>
      <c r="F17" s="35">
        <f>F18+F27+F24</f>
        <v>27124.599999999995</v>
      </c>
      <c r="G17" s="35">
        <f>G18+G27+G24</f>
        <v>26129.3</v>
      </c>
      <c r="H17" s="35">
        <f>H18+H27+H24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8" t="s">
        <v>63</v>
      </c>
      <c r="B18" s="23" t="s">
        <v>21</v>
      </c>
      <c r="C18" s="23" t="s">
        <v>30</v>
      </c>
      <c r="D18" s="57" t="s">
        <v>210</v>
      </c>
      <c r="E18" s="19"/>
      <c r="F18" s="35">
        <f>F19+F21+F23+F20</f>
        <v>25229.699999999997</v>
      </c>
      <c r="G18" s="35">
        <f>G19+G21+G23</f>
        <v>24194.3</v>
      </c>
      <c r="H18" s="35">
        <f>H19+H21+H23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61</v>
      </c>
      <c r="B19" s="23" t="s">
        <v>21</v>
      </c>
      <c r="C19" s="23" t="s">
        <v>30</v>
      </c>
      <c r="D19" s="57" t="s">
        <v>210</v>
      </c>
      <c r="E19" s="19" t="s">
        <v>62</v>
      </c>
      <c r="F19" s="35">
        <v>24403.3</v>
      </c>
      <c r="G19" s="35">
        <v>23467.9</v>
      </c>
      <c r="H19" s="35">
        <v>23467.9</v>
      </c>
      <c r="I19" s="1"/>
      <c r="J19" s="1"/>
      <c r="K19" s="1"/>
      <c r="L19" s="1"/>
      <c r="M19" s="1"/>
      <c r="N19" s="1"/>
      <c r="O19" s="1"/>
    </row>
    <row r="20" spans="1:15" ht="18" customHeight="1">
      <c r="A20" s="36" t="s">
        <v>347</v>
      </c>
      <c r="B20" s="23" t="s">
        <v>21</v>
      </c>
      <c r="C20" s="23" t="s">
        <v>30</v>
      </c>
      <c r="D20" s="57" t="s">
        <v>210</v>
      </c>
      <c r="E20" s="19" t="s">
        <v>346</v>
      </c>
      <c r="F20" s="35">
        <v>100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6" t="s">
        <v>64</v>
      </c>
      <c r="B21" s="23" t="s">
        <v>21</v>
      </c>
      <c r="C21" s="23" t="s">
        <v>30</v>
      </c>
      <c r="D21" s="57" t="s">
        <v>210</v>
      </c>
      <c r="E21" s="19" t="s">
        <v>65</v>
      </c>
      <c r="F21" s="35">
        <v>595.3</v>
      </c>
      <c r="G21" s="35">
        <v>595.3</v>
      </c>
      <c r="H21" s="35">
        <v>595.3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6"/>
      <c r="B22" s="23"/>
      <c r="C22" s="23"/>
      <c r="D22" s="57"/>
      <c r="E22" s="19"/>
      <c r="F22" s="35"/>
      <c r="G22" s="35"/>
      <c r="H22" s="35"/>
      <c r="I22" s="1"/>
      <c r="J22" s="1"/>
      <c r="K22" s="1"/>
      <c r="L22" s="1"/>
      <c r="M22" s="1"/>
      <c r="N22" s="1"/>
      <c r="O22" s="1"/>
    </row>
    <row r="23" spans="1:15" ht="18.75" customHeight="1">
      <c r="A23" s="36" t="s">
        <v>70</v>
      </c>
      <c r="B23" s="23" t="s">
        <v>21</v>
      </c>
      <c r="C23" s="23" t="s">
        <v>30</v>
      </c>
      <c r="D23" s="57" t="s">
        <v>210</v>
      </c>
      <c r="E23" s="19" t="s">
        <v>99</v>
      </c>
      <c r="F23" s="35">
        <v>131.1</v>
      </c>
      <c r="G23" s="35">
        <v>131.1</v>
      </c>
      <c r="H23" s="35">
        <v>131.1</v>
      </c>
      <c r="I23" s="1"/>
      <c r="J23" s="1"/>
      <c r="K23" s="1"/>
      <c r="L23" s="1"/>
      <c r="M23" s="1"/>
      <c r="N23" s="1"/>
      <c r="O23" s="1"/>
    </row>
    <row r="24" spans="1:15" ht="39" customHeight="1">
      <c r="A24" s="36" t="s">
        <v>166</v>
      </c>
      <c r="B24" s="23" t="s">
        <v>21</v>
      </c>
      <c r="C24" s="23" t="s">
        <v>30</v>
      </c>
      <c r="D24" s="23" t="s">
        <v>209</v>
      </c>
      <c r="E24" s="19"/>
      <c r="F24" s="35">
        <f>F25+F26</f>
        <v>109.1</v>
      </c>
      <c r="G24" s="35">
        <f>G25+G26</f>
        <v>109.1</v>
      </c>
      <c r="H24" s="35">
        <f>H25+H26</f>
        <v>109.1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6" t="s">
        <v>61</v>
      </c>
      <c r="B25" s="23" t="s">
        <v>21</v>
      </c>
      <c r="C25" s="23" t="s">
        <v>30</v>
      </c>
      <c r="D25" s="23" t="s">
        <v>209</v>
      </c>
      <c r="E25" s="19" t="s">
        <v>62</v>
      </c>
      <c r="F25" s="35">
        <v>106.5</v>
      </c>
      <c r="G25" s="35">
        <v>106.5</v>
      </c>
      <c r="H25" s="35">
        <v>106.5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6" t="s">
        <v>64</v>
      </c>
      <c r="B26" s="23" t="s">
        <v>21</v>
      </c>
      <c r="C26" s="23" t="s">
        <v>30</v>
      </c>
      <c r="D26" s="23" t="s">
        <v>209</v>
      </c>
      <c r="E26" s="19" t="s">
        <v>65</v>
      </c>
      <c r="F26" s="35">
        <v>2.6</v>
      </c>
      <c r="G26" s="35">
        <v>2.6</v>
      </c>
      <c r="H26" s="35">
        <v>2.6</v>
      </c>
      <c r="I26" s="1"/>
      <c r="J26" s="1"/>
      <c r="K26" s="1"/>
      <c r="L26" s="1"/>
      <c r="M26" s="1"/>
      <c r="N26" s="1"/>
      <c r="O26" s="1"/>
    </row>
    <row r="27" spans="1:15" ht="34.5" customHeight="1">
      <c r="A27" s="22" t="s">
        <v>66</v>
      </c>
      <c r="B27" s="23" t="s">
        <v>21</v>
      </c>
      <c r="C27" s="23" t="s">
        <v>30</v>
      </c>
      <c r="D27" s="57" t="s">
        <v>208</v>
      </c>
      <c r="E27" s="19"/>
      <c r="F27" s="35">
        <f>F28</f>
        <v>1785.8</v>
      </c>
      <c r="G27" s="35">
        <f>G28</f>
        <v>1825.9</v>
      </c>
      <c r="H27" s="35">
        <f>H28</f>
        <v>1825.9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6" t="s">
        <v>61</v>
      </c>
      <c r="B28" s="23" t="s">
        <v>21</v>
      </c>
      <c r="C28" s="23" t="s">
        <v>30</v>
      </c>
      <c r="D28" s="57" t="s">
        <v>208</v>
      </c>
      <c r="E28" s="19" t="s">
        <v>62</v>
      </c>
      <c r="F28" s="35">
        <v>1785.8</v>
      </c>
      <c r="G28" s="35">
        <v>1825.9</v>
      </c>
      <c r="H28" s="35">
        <v>1825.9</v>
      </c>
      <c r="I28" s="1"/>
      <c r="J28" s="1"/>
      <c r="K28" s="1"/>
      <c r="L28" s="1"/>
      <c r="M28" s="1"/>
      <c r="N28" s="1"/>
      <c r="O28" s="1"/>
    </row>
    <row r="29" spans="1:15" ht="23.25" customHeight="1">
      <c r="A29" s="59" t="s">
        <v>160</v>
      </c>
      <c r="B29" s="29" t="s">
        <v>21</v>
      </c>
      <c r="C29" s="29" t="s">
        <v>24</v>
      </c>
      <c r="D29" s="60"/>
      <c r="E29" s="52"/>
      <c r="F29" s="94">
        <f>F31</f>
        <v>35.4</v>
      </c>
      <c r="G29" s="94">
        <f>G31</f>
        <v>217.1</v>
      </c>
      <c r="H29" s="94">
        <f>H31</f>
        <v>14.2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25" t="s">
        <v>173</v>
      </c>
      <c r="B30" s="23" t="s">
        <v>21</v>
      </c>
      <c r="C30" s="23" t="s">
        <v>24</v>
      </c>
      <c r="D30" s="57" t="s">
        <v>126</v>
      </c>
      <c r="E30" s="19"/>
      <c r="F30" s="35">
        <f>F31</f>
        <v>35.4</v>
      </c>
      <c r="G30" s="35">
        <f>G31</f>
        <v>217.1</v>
      </c>
      <c r="H30" s="35">
        <f>H31</f>
        <v>14.2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25" t="s">
        <v>67</v>
      </c>
      <c r="B31" s="23" t="s">
        <v>21</v>
      </c>
      <c r="C31" s="23" t="s">
        <v>24</v>
      </c>
      <c r="D31" s="57" t="s">
        <v>127</v>
      </c>
      <c r="E31" s="19"/>
      <c r="F31" s="35">
        <f>F33</f>
        <v>35.4</v>
      </c>
      <c r="G31" s="35">
        <f>G33</f>
        <v>217.1</v>
      </c>
      <c r="H31" s="35">
        <f>H33</f>
        <v>14.2</v>
      </c>
      <c r="I31" s="1"/>
      <c r="J31" s="1"/>
      <c r="K31" s="1"/>
      <c r="L31" s="1"/>
      <c r="M31" s="1"/>
      <c r="N31" s="1"/>
      <c r="O31" s="1"/>
    </row>
    <row r="32" spans="1:15" ht="34.5" customHeight="1">
      <c r="A32" s="61" t="s">
        <v>161</v>
      </c>
      <c r="B32" s="23" t="s">
        <v>21</v>
      </c>
      <c r="C32" s="23" t="s">
        <v>24</v>
      </c>
      <c r="D32" s="57" t="s">
        <v>211</v>
      </c>
      <c r="E32" s="19"/>
      <c r="F32" s="35">
        <f>F33</f>
        <v>35.4</v>
      </c>
      <c r="G32" s="35">
        <f>G33</f>
        <v>217.1</v>
      </c>
      <c r="H32" s="35">
        <f>H33</f>
        <v>14.2</v>
      </c>
      <c r="I32" s="1"/>
      <c r="J32" s="1"/>
      <c r="K32" s="1"/>
      <c r="L32" s="1"/>
      <c r="M32" s="1"/>
      <c r="N32" s="1"/>
      <c r="O32" s="1"/>
    </row>
    <row r="33" spans="1:15" ht="27.75" customHeight="1">
      <c r="A33" s="36" t="s">
        <v>64</v>
      </c>
      <c r="B33" s="23" t="s">
        <v>21</v>
      </c>
      <c r="C33" s="23" t="s">
        <v>24</v>
      </c>
      <c r="D33" s="57" t="s">
        <v>211</v>
      </c>
      <c r="E33" s="19" t="s">
        <v>65</v>
      </c>
      <c r="F33" s="35">
        <v>35.4</v>
      </c>
      <c r="G33" s="35">
        <v>217.1</v>
      </c>
      <c r="H33" s="35">
        <v>14.2</v>
      </c>
      <c r="I33" s="1"/>
      <c r="J33" s="1"/>
      <c r="K33" s="1"/>
      <c r="L33" s="1"/>
      <c r="M33" s="1"/>
      <c r="N33" s="1"/>
      <c r="O33" s="1"/>
    </row>
    <row r="34" spans="1:15" ht="31.5" customHeight="1">
      <c r="A34" s="62" t="s">
        <v>159</v>
      </c>
      <c r="B34" s="29" t="s">
        <v>21</v>
      </c>
      <c r="C34" s="32" t="s">
        <v>29</v>
      </c>
      <c r="D34" s="32"/>
      <c r="E34" s="32"/>
      <c r="F34" s="48">
        <f>F35+F45+F48</f>
        <v>6263.8</v>
      </c>
      <c r="G34" s="48">
        <f>G35+G45+G48</f>
        <v>6263.8</v>
      </c>
      <c r="H34" s="48">
        <f>H35+H45+H48</f>
        <v>6263.8</v>
      </c>
      <c r="I34" s="1"/>
      <c r="J34" s="1"/>
      <c r="K34" s="1"/>
      <c r="L34" s="1"/>
      <c r="M34" s="1"/>
      <c r="N34" s="1"/>
      <c r="O34" s="1"/>
    </row>
    <row r="35" spans="1:15" ht="30.75" customHeight="1">
      <c r="A35" s="36" t="s">
        <v>174</v>
      </c>
      <c r="B35" s="23" t="s">
        <v>21</v>
      </c>
      <c r="C35" s="23" t="s">
        <v>29</v>
      </c>
      <c r="D35" s="23" t="s">
        <v>129</v>
      </c>
      <c r="E35" s="19"/>
      <c r="F35" s="35">
        <f>F36+F42</f>
        <v>4979.3</v>
      </c>
      <c r="G35" s="35">
        <f>G36+G42</f>
        <v>4979.3</v>
      </c>
      <c r="H35" s="35">
        <f>H36+H42</f>
        <v>4979.3</v>
      </c>
      <c r="I35" s="1"/>
      <c r="J35" s="1"/>
      <c r="K35" s="1"/>
      <c r="L35" s="1"/>
      <c r="M35" s="1"/>
      <c r="N35" s="1"/>
      <c r="O35" s="1"/>
    </row>
    <row r="36" spans="1:15" ht="30.75" customHeight="1">
      <c r="A36" s="36" t="s">
        <v>108</v>
      </c>
      <c r="B36" s="23" t="s">
        <v>21</v>
      </c>
      <c r="C36" s="23" t="s">
        <v>29</v>
      </c>
      <c r="D36" s="23" t="s">
        <v>130</v>
      </c>
      <c r="E36" s="19"/>
      <c r="F36" s="35">
        <f>F37+F40</f>
        <v>4827.7</v>
      </c>
      <c r="G36" s="35">
        <f>G37+G40</f>
        <v>4827.7</v>
      </c>
      <c r="H36" s="35">
        <f>H37+H40</f>
        <v>4827.7</v>
      </c>
      <c r="I36" s="1"/>
      <c r="J36" s="1"/>
      <c r="K36" s="1"/>
      <c r="L36" s="1"/>
      <c r="M36" s="1"/>
      <c r="N36" s="1"/>
      <c r="O36" s="1"/>
    </row>
    <row r="37" spans="1:15" ht="21" customHeight="1">
      <c r="A37" s="58" t="s">
        <v>63</v>
      </c>
      <c r="B37" s="23" t="s">
        <v>21</v>
      </c>
      <c r="C37" s="23" t="s">
        <v>29</v>
      </c>
      <c r="D37" s="23" t="s">
        <v>270</v>
      </c>
      <c r="E37" s="19"/>
      <c r="F37" s="35">
        <f>F38+F39</f>
        <v>4817.2</v>
      </c>
      <c r="G37" s="35">
        <f>G38+G39</f>
        <v>4817.2</v>
      </c>
      <c r="H37" s="35">
        <f>H38+H39</f>
        <v>4817.2</v>
      </c>
      <c r="I37" s="1"/>
      <c r="J37" s="1"/>
      <c r="K37" s="1"/>
      <c r="L37" s="1"/>
      <c r="M37" s="1"/>
      <c r="N37" s="1"/>
      <c r="O37" s="1"/>
    </row>
    <row r="38" spans="1:15" ht="18" customHeight="1">
      <c r="A38" s="36" t="s">
        <v>61</v>
      </c>
      <c r="B38" s="23" t="s">
        <v>21</v>
      </c>
      <c r="C38" s="23" t="s">
        <v>29</v>
      </c>
      <c r="D38" s="23" t="s">
        <v>270</v>
      </c>
      <c r="E38" s="19" t="s">
        <v>62</v>
      </c>
      <c r="F38" s="35">
        <v>4699.3</v>
      </c>
      <c r="G38" s="35">
        <v>4699.3</v>
      </c>
      <c r="H38" s="35">
        <v>4699.3</v>
      </c>
      <c r="I38" s="1"/>
      <c r="J38" s="1"/>
      <c r="K38" s="1"/>
      <c r="L38" s="1"/>
      <c r="M38" s="1"/>
      <c r="N38" s="1"/>
      <c r="O38" s="1"/>
    </row>
    <row r="39" spans="1:15" ht="29.25" customHeight="1">
      <c r="A39" s="36" t="s">
        <v>64</v>
      </c>
      <c r="B39" s="23" t="s">
        <v>21</v>
      </c>
      <c r="C39" s="23" t="s">
        <v>29</v>
      </c>
      <c r="D39" s="23" t="s">
        <v>270</v>
      </c>
      <c r="E39" s="19" t="s">
        <v>65</v>
      </c>
      <c r="F39" s="35">
        <v>117.9</v>
      </c>
      <c r="G39" s="35">
        <v>117.9</v>
      </c>
      <c r="H39" s="35">
        <v>117.9</v>
      </c>
      <c r="I39" s="1"/>
      <c r="J39" s="1"/>
      <c r="K39" s="1"/>
      <c r="L39" s="1"/>
      <c r="M39" s="1"/>
      <c r="N39" s="1"/>
      <c r="O39" s="1"/>
    </row>
    <row r="40" spans="1:15" ht="30" customHeight="1">
      <c r="A40" s="64" t="s">
        <v>111</v>
      </c>
      <c r="B40" s="23" t="s">
        <v>21</v>
      </c>
      <c r="C40" s="23" t="s">
        <v>29</v>
      </c>
      <c r="D40" s="23" t="s">
        <v>269</v>
      </c>
      <c r="E40" s="19"/>
      <c r="F40" s="35">
        <f>F41</f>
        <v>10.5</v>
      </c>
      <c r="G40" s="35">
        <f>G41</f>
        <v>10.5</v>
      </c>
      <c r="H40" s="35">
        <f>H41</f>
        <v>10.5</v>
      </c>
      <c r="I40" s="1"/>
      <c r="J40" s="1"/>
      <c r="K40" s="1"/>
      <c r="L40" s="1"/>
      <c r="M40" s="1"/>
      <c r="N40" s="1"/>
      <c r="O40" s="1"/>
    </row>
    <row r="41" spans="1:15" ht="21" customHeight="1">
      <c r="A41" s="36" t="s">
        <v>61</v>
      </c>
      <c r="B41" s="23" t="s">
        <v>21</v>
      </c>
      <c r="C41" s="23" t="s">
        <v>29</v>
      </c>
      <c r="D41" s="23" t="s">
        <v>269</v>
      </c>
      <c r="E41" s="19" t="s">
        <v>62</v>
      </c>
      <c r="F41" s="35">
        <v>10.5</v>
      </c>
      <c r="G41" s="35">
        <v>10.5</v>
      </c>
      <c r="H41" s="35">
        <v>10.5</v>
      </c>
      <c r="I41" s="1"/>
      <c r="J41" s="1"/>
      <c r="K41" s="1"/>
      <c r="L41" s="1"/>
      <c r="M41" s="1"/>
      <c r="N41" s="1"/>
      <c r="O41" s="1"/>
    </row>
    <row r="42" spans="1:15" ht="30" customHeight="1">
      <c r="A42" s="65" t="s">
        <v>8</v>
      </c>
      <c r="B42" s="23" t="s">
        <v>21</v>
      </c>
      <c r="C42" s="23" t="s">
        <v>29</v>
      </c>
      <c r="D42" s="23" t="s">
        <v>131</v>
      </c>
      <c r="E42" s="52"/>
      <c r="F42" s="35">
        <f aca="true" t="shared" si="2" ref="F42:H43">F43</f>
        <v>151.6</v>
      </c>
      <c r="G42" s="35">
        <f t="shared" si="2"/>
        <v>151.6</v>
      </c>
      <c r="H42" s="35">
        <f t="shared" si="2"/>
        <v>151.6</v>
      </c>
      <c r="I42" s="1"/>
      <c r="J42" s="1"/>
      <c r="K42" s="1"/>
      <c r="L42" s="1"/>
      <c r="M42" s="1"/>
      <c r="N42" s="1"/>
      <c r="O42" s="1"/>
    </row>
    <row r="43" spans="1:15" ht="45" customHeight="1">
      <c r="A43" s="65" t="s">
        <v>175</v>
      </c>
      <c r="B43" s="23" t="s">
        <v>21</v>
      </c>
      <c r="C43" s="23" t="s">
        <v>29</v>
      </c>
      <c r="D43" s="57" t="s">
        <v>268</v>
      </c>
      <c r="E43" s="52"/>
      <c r="F43" s="35">
        <f t="shared" si="2"/>
        <v>151.6</v>
      </c>
      <c r="G43" s="35">
        <f t="shared" si="2"/>
        <v>151.6</v>
      </c>
      <c r="H43" s="35">
        <f t="shared" si="2"/>
        <v>151.6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22" t="s">
        <v>64</v>
      </c>
      <c r="B44" s="23" t="s">
        <v>21</v>
      </c>
      <c r="C44" s="23" t="s">
        <v>29</v>
      </c>
      <c r="D44" s="57" t="s">
        <v>268</v>
      </c>
      <c r="E44" s="19" t="s">
        <v>65</v>
      </c>
      <c r="F44" s="35">
        <v>151.6</v>
      </c>
      <c r="G44" s="35">
        <v>151.6</v>
      </c>
      <c r="H44" s="35">
        <v>151.6</v>
      </c>
      <c r="I44" s="1"/>
      <c r="J44" s="1"/>
      <c r="K44" s="1"/>
      <c r="L44" s="1"/>
      <c r="M44" s="1"/>
      <c r="N44" s="1"/>
      <c r="O44" s="1"/>
    </row>
    <row r="45" spans="1:15" ht="21" customHeight="1">
      <c r="A45" s="22" t="s">
        <v>109</v>
      </c>
      <c r="B45" s="23" t="s">
        <v>21</v>
      </c>
      <c r="C45" s="23" t="s">
        <v>29</v>
      </c>
      <c r="D45" s="66" t="s">
        <v>132</v>
      </c>
      <c r="E45" s="32"/>
      <c r="F45" s="95">
        <f>F46+F47</f>
        <v>757.1</v>
      </c>
      <c r="G45" s="95">
        <f>G46+G47</f>
        <v>757.1</v>
      </c>
      <c r="H45" s="95">
        <f>H46+H47</f>
        <v>757.1</v>
      </c>
      <c r="I45" s="1"/>
      <c r="J45" s="1"/>
      <c r="K45" s="1"/>
      <c r="L45" s="1"/>
      <c r="M45" s="1"/>
      <c r="N45" s="1"/>
      <c r="O45" s="1"/>
    </row>
    <row r="46" spans="1:15" ht="22.5" customHeight="1">
      <c r="A46" s="36" t="s">
        <v>61</v>
      </c>
      <c r="B46" s="23" t="s">
        <v>21</v>
      </c>
      <c r="C46" s="23" t="s">
        <v>29</v>
      </c>
      <c r="D46" s="66" t="s">
        <v>132</v>
      </c>
      <c r="E46" s="19" t="s">
        <v>62</v>
      </c>
      <c r="F46" s="35">
        <v>716.6</v>
      </c>
      <c r="G46" s="35">
        <v>716.6</v>
      </c>
      <c r="H46" s="35">
        <v>716.6</v>
      </c>
      <c r="I46" s="1"/>
      <c r="J46" s="1"/>
      <c r="K46" s="1"/>
      <c r="L46" s="1"/>
      <c r="M46" s="1"/>
      <c r="N46" s="1"/>
      <c r="O46" s="1"/>
    </row>
    <row r="47" spans="1:15" ht="25.5" customHeight="1">
      <c r="A47" s="22" t="s">
        <v>64</v>
      </c>
      <c r="B47" s="23" t="s">
        <v>21</v>
      </c>
      <c r="C47" s="23" t="s">
        <v>29</v>
      </c>
      <c r="D47" s="66" t="s">
        <v>132</v>
      </c>
      <c r="E47" s="19" t="s">
        <v>65</v>
      </c>
      <c r="F47" s="35">
        <v>40.5</v>
      </c>
      <c r="G47" s="35">
        <v>40.5</v>
      </c>
      <c r="H47" s="35">
        <v>40.5</v>
      </c>
      <c r="I47" s="1"/>
      <c r="J47" s="1"/>
      <c r="K47" s="1"/>
      <c r="L47" s="1"/>
      <c r="M47" s="1"/>
      <c r="N47" s="1"/>
      <c r="O47" s="1"/>
    </row>
    <row r="48" spans="1:15" ht="33" customHeight="1">
      <c r="A48" s="22" t="s">
        <v>72</v>
      </c>
      <c r="B48" s="23" t="s">
        <v>21</v>
      </c>
      <c r="C48" s="23" t="s">
        <v>29</v>
      </c>
      <c r="D48" s="66" t="s">
        <v>133</v>
      </c>
      <c r="E48" s="19"/>
      <c r="F48" s="35">
        <f>F49+F50</f>
        <v>527.4</v>
      </c>
      <c r="G48" s="35">
        <f>G49+G50</f>
        <v>527.4</v>
      </c>
      <c r="H48" s="35">
        <f>H49+H50</f>
        <v>527.4</v>
      </c>
      <c r="I48" s="1"/>
      <c r="J48" s="1"/>
      <c r="K48" s="1"/>
      <c r="L48" s="1"/>
      <c r="M48" s="1"/>
      <c r="N48" s="1"/>
      <c r="O48" s="1"/>
    </row>
    <row r="49" spans="1:15" ht="21.75" customHeight="1">
      <c r="A49" s="36" t="s">
        <v>61</v>
      </c>
      <c r="B49" s="23" t="s">
        <v>21</v>
      </c>
      <c r="C49" s="23" t="s">
        <v>29</v>
      </c>
      <c r="D49" s="66" t="s">
        <v>133</v>
      </c>
      <c r="E49" s="19" t="s">
        <v>62</v>
      </c>
      <c r="F49" s="35">
        <v>513.3</v>
      </c>
      <c r="G49" s="35">
        <v>513.3</v>
      </c>
      <c r="H49" s="35">
        <v>513.3</v>
      </c>
      <c r="I49" s="1"/>
      <c r="J49" s="1"/>
      <c r="K49" s="1"/>
      <c r="L49" s="1"/>
      <c r="M49" s="1"/>
      <c r="N49" s="1"/>
      <c r="O49" s="1"/>
    </row>
    <row r="50" spans="1:15" ht="27.75" customHeight="1">
      <c r="A50" s="22" t="s">
        <v>64</v>
      </c>
      <c r="B50" s="23" t="s">
        <v>21</v>
      </c>
      <c r="C50" s="23" t="s">
        <v>29</v>
      </c>
      <c r="D50" s="66" t="s">
        <v>133</v>
      </c>
      <c r="E50" s="19" t="s">
        <v>65</v>
      </c>
      <c r="F50" s="35">
        <v>14.1</v>
      </c>
      <c r="G50" s="35">
        <v>14.1</v>
      </c>
      <c r="H50" s="35">
        <v>14.1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59" t="s">
        <v>291</v>
      </c>
      <c r="B51" s="29" t="s">
        <v>21</v>
      </c>
      <c r="C51" s="29" t="s">
        <v>43</v>
      </c>
      <c r="D51" s="60"/>
      <c r="E51" s="52"/>
      <c r="F51" s="33">
        <f aca="true" t="shared" si="3" ref="F51:H52">F52</f>
        <v>5907.8</v>
      </c>
      <c r="G51" s="33">
        <f t="shared" si="3"/>
        <v>0</v>
      </c>
      <c r="H51" s="33">
        <f t="shared" si="3"/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36" t="s">
        <v>100</v>
      </c>
      <c r="B52" s="23" t="s">
        <v>21</v>
      </c>
      <c r="C52" s="23" t="s">
        <v>43</v>
      </c>
      <c r="D52" s="57" t="s">
        <v>128</v>
      </c>
      <c r="E52" s="52"/>
      <c r="F52" s="95">
        <f>F53</f>
        <v>5907.8</v>
      </c>
      <c r="G52" s="95">
        <f t="shared" si="3"/>
        <v>0</v>
      </c>
      <c r="H52" s="95">
        <f t="shared" si="3"/>
        <v>0</v>
      </c>
      <c r="I52" s="1"/>
      <c r="J52" s="1"/>
      <c r="K52" s="1"/>
      <c r="L52" s="1"/>
      <c r="M52" s="1"/>
      <c r="N52" s="1"/>
      <c r="O52" s="1"/>
    </row>
    <row r="53" spans="1:15" ht="15.75" customHeight="1">
      <c r="A53" s="36" t="s">
        <v>105</v>
      </c>
      <c r="B53" s="23" t="s">
        <v>21</v>
      </c>
      <c r="C53" s="23" t="s">
        <v>43</v>
      </c>
      <c r="D53" s="57" t="s">
        <v>134</v>
      </c>
      <c r="E53" s="19" t="s">
        <v>106</v>
      </c>
      <c r="F53" s="95">
        <v>5907.8</v>
      </c>
      <c r="G53" s="95">
        <v>0</v>
      </c>
      <c r="H53" s="95"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67" t="s">
        <v>47</v>
      </c>
      <c r="B54" s="29" t="s">
        <v>21</v>
      </c>
      <c r="C54" s="29" t="s">
        <v>44</v>
      </c>
      <c r="D54" s="57"/>
      <c r="E54" s="19"/>
      <c r="F54" s="94">
        <f>F55+F69+F73</f>
        <v>16107.100000000002</v>
      </c>
      <c r="G54" s="94">
        <f>G55+G69+G73</f>
        <v>19902.3</v>
      </c>
      <c r="H54" s="94">
        <f>H55+H69+H73</f>
        <v>24408.9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25" t="s">
        <v>173</v>
      </c>
      <c r="B55" s="23" t="s">
        <v>21</v>
      </c>
      <c r="C55" s="23" t="s">
        <v>44</v>
      </c>
      <c r="D55" s="57" t="s">
        <v>126</v>
      </c>
      <c r="E55" s="19"/>
      <c r="F55" s="35">
        <f>F56</f>
        <v>9642.800000000001</v>
      </c>
      <c r="G55" s="35">
        <f>G56</f>
        <v>7244</v>
      </c>
      <c r="H55" s="35">
        <f>H56</f>
        <v>7244</v>
      </c>
      <c r="I55" s="1"/>
      <c r="J55" s="1"/>
      <c r="K55" s="1"/>
      <c r="L55" s="1"/>
      <c r="M55" s="1"/>
      <c r="N55" s="1"/>
      <c r="O55" s="1"/>
    </row>
    <row r="56" spans="1:15" ht="29.25" customHeight="1">
      <c r="A56" s="25" t="s">
        <v>67</v>
      </c>
      <c r="B56" s="23" t="s">
        <v>21</v>
      </c>
      <c r="C56" s="23" t="s">
        <v>44</v>
      </c>
      <c r="D56" s="24" t="s">
        <v>127</v>
      </c>
      <c r="E56" s="19"/>
      <c r="F56" s="35">
        <f>F57+F61+F63+F65+F67</f>
        <v>9642.800000000001</v>
      </c>
      <c r="G56" s="35">
        <f>G57+G61+G63+G65+G67</f>
        <v>7244</v>
      </c>
      <c r="H56" s="35">
        <f>H57+H61+H63+H65+H67</f>
        <v>7244</v>
      </c>
      <c r="I56" s="1"/>
      <c r="J56" s="1"/>
      <c r="K56" s="1"/>
      <c r="L56" s="1"/>
      <c r="M56" s="1"/>
      <c r="N56" s="1"/>
      <c r="O56" s="1"/>
    </row>
    <row r="57" spans="1:15" ht="26.25" customHeight="1">
      <c r="A57" s="27" t="s">
        <v>68</v>
      </c>
      <c r="B57" s="23" t="s">
        <v>21</v>
      </c>
      <c r="C57" s="23" t="s">
        <v>44</v>
      </c>
      <c r="D57" s="24" t="s">
        <v>281</v>
      </c>
      <c r="E57" s="19"/>
      <c r="F57" s="35">
        <f>F58+F59+F60</f>
        <v>7505.6</v>
      </c>
      <c r="G57" s="35">
        <f>G58+G59+G60</f>
        <v>6687.5</v>
      </c>
      <c r="H57" s="35">
        <f>H58+H59+H60</f>
        <v>6687.5</v>
      </c>
      <c r="I57" s="1"/>
      <c r="J57" s="1"/>
      <c r="K57" s="1"/>
      <c r="L57" s="1"/>
      <c r="M57" s="1"/>
      <c r="N57" s="1"/>
      <c r="O57" s="1"/>
    </row>
    <row r="58" spans="1:15" ht="15" customHeight="1">
      <c r="A58" s="68" t="s">
        <v>69</v>
      </c>
      <c r="B58" s="23" t="s">
        <v>21</v>
      </c>
      <c r="C58" s="23" t="s">
        <v>44</v>
      </c>
      <c r="D58" s="24" t="s">
        <v>281</v>
      </c>
      <c r="E58" s="24">
        <v>110</v>
      </c>
      <c r="F58" s="95">
        <v>4962.3</v>
      </c>
      <c r="G58" s="95">
        <v>4962.3</v>
      </c>
      <c r="H58" s="95">
        <v>4962.3</v>
      </c>
      <c r="I58" s="1"/>
      <c r="J58" s="1"/>
      <c r="K58" s="1"/>
      <c r="L58" s="1"/>
      <c r="M58" s="1"/>
      <c r="N58" s="1"/>
      <c r="O58" s="1"/>
    </row>
    <row r="59" spans="1:15" ht="30" customHeight="1">
      <c r="A59" s="22" t="s">
        <v>64</v>
      </c>
      <c r="B59" s="23" t="s">
        <v>21</v>
      </c>
      <c r="C59" s="24">
        <v>13</v>
      </c>
      <c r="D59" s="24" t="s">
        <v>281</v>
      </c>
      <c r="E59" s="24">
        <v>240</v>
      </c>
      <c r="F59" s="95">
        <v>2493.3</v>
      </c>
      <c r="G59" s="95">
        <v>1675.2</v>
      </c>
      <c r="H59" s="95">
        <v>1675.2</v>
      </c>
      <c r="I59" s="1"/>
      <c r="J59" s="1"/>
      <c r="K59" s="1"/>
      <c r="L59" s="1"/>
      <c r="M59" s="1"/>
      <c r="N59" s="1"/>
      <c r="O59" s="1"/>
    </row>
    <row r="60" spans="1:15" ht="14.25" customHeight="1">
      <c r="A60" s="68" t="s">
        <v>70</v>
      </c>
      <c r="B60" s="23" t="s">
        <v>21</v>
      </c>
      <c r="C60" s="24">
        <v>13</v>
      </c>
      <c r="D60" s="24" t="s">
        <v>281</v>
      </c>
      <c r="E60" s="24">
        <v>850</v>
      </c>
      <c r="F60" s="95">
        <v>50</v>
      </c>
      <c r="G60" s="95">
        <v>50</v>
      </c>
      <c r="H60" s="95">
        <v>50</v>
      </c>
      <c r="I60" s="1"/>
      <c r="J60" s="1"/>
      <c r="K60" s="1"/>
      <c r="L60" s="1"/>
      <c r="M60" s="1"/>
      <c r="N60" s="1"/>
      <c r="O60" s="1"/>
    </row>
    <row r="61" spans="1:15" ht="26.25" customHeight="1">
      <c r="A61" s="22" t="s">
        <v>66</v>
      </c>
      <c r="B61" s="23" t="s">
        <v>21</v>
      </c>
      <c r="C61" s="24">
        <v>13</v>
      </c>
      <c r="D61" s="24" t="s">
        <v>279</v>
      </c>
      <c r="E61" s="24"/>
      <c r="F61" s="95">
        <f>F62</f>
        <v>153.1</v>
      </c>
      <c r="G61" s="95">
        <f>G62</f>
        <v>113</v>
      </c>
      <c r="H61" s="95">
        <f>H62</f>
        <v>113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22" t="s">
        <v>64</v>
      </c>
      <c r="B62" s="23" t="s">
        <v>21</v>
      </c>
      <c r="C62" s="24">
        <v>13</v>
      </c>
      <c r="D62" s="24" t="s">
        <v>208</v>
      </c>
      <c r="E62" s="24">
        <v>240</v>
      </c>
      <c r="F62" s="95">
        <v>153.1</v>
      </c>
      <c r="G62" s="95">
        <v>113</v>
      </c>
      <c r="H62" s="95">
        <v>113</v>
      </c>
      <c r="I62" s="1"/>
      <c r="J62" s="1"/>
      <c r="K62" s="1"/>
      <c r="L62" s="1"/>
      <c r="M62" s="1"/>
      <c r="N62" s="1"/>
      <c r="O62" s="1"/>
    </row>
    <row r="63" spans="1:15" ht="36.75" customHeight="1">
      <c r="A63" s="22" t="s">
        <v>116</v>
      </c>
      <c r="B63" s="23" t="s">
        <v>21</v>
      </c>
      <c r="C63" s="24">
        <v>13</v>
      </c>
      <c r="D63" s="24" t="s">
        <v>278</v>
      </c>
      <c r="E63" s="24"/>
      <c r="F63" s="95">
        <f>F64</f>
        <v>3.5</v>
      </c>
      <c r="G63" s="95">
        <f>G64</f>
        <v>3.5</v>
      </c>
      <c r="H63" s="95">
        <f>H64</f>
        <v>3.5</v>
      </c>
      <c r="I63" s="1"/>
      <c r="J63" s="1"/>
      <c r="K63" s="1"/>
      <c r="L63" s="1"/>
      <c r="M63" s="1"/>
      <c r="N63" s="1"/>
      <c r="O63" s="1"/>
    </row>
    <row r="64" spans="1:15" ht="30.75" customHeight="1">
      <c r="A64" s="22" t="s">
        <v>64</v>
      </c>
      <c r="B64" s="23" t="s">
        <v>21</v>
      </c>
      <c r="C64" s="24">
        <v>13</v>
      </c>
      <c r="D64" s="24" t="s">
        <v>278</v>
      </c>
      <c r="E64" s="24">
        <v>240</v>
      </c>
      <c r="F64" s="95">
        <v>3.5</v>
      </c>
      <c r="G64" s="95">
        <v>3.5</v>
      </c>
      <c r="H64" s="95">
        <v>3.5</v>
      </c>
      <c r="I64" s="1"/>
      <c r="J64" s="1"/>
      <c r="K64" s="1"/>
      <c r="L64" s="1"/>
      <c r="M64" s="1"/>
      <c r="N64" s="1"/>
      <c r="O64" s="1"/>
    </row>
    <row r="65" spans="1:15" ht="31.5" customHeight="1">
      <c r="A65" s="69" t="s">
        <v>118</v>
      </c>
      <c r="B65" s="23" t="s">
        <v>21</v>
      </c>
      <c r="C65" s="24">
        <v>13</v>
      </c>
      <c r="D65" s="24" t="s">
        <v>277</v>
      </c>
      <c r="E65" s="19"/>
      <c r="F65" s="35">
        <f>F66</f>
        <v>1540.6</v>
      </c>
      <c r="G65" s="35">
        <f>G66</f>
        <v>0</v>
      </c>
      <c r="H65" s="35">
        <f>H66</f>
        <v>0</v>
      </c>
      <c r="I65" s="1"/>
      <c r="J65" s="1"/>
      <c r="K65" s="1"/>
      <c r="L65" s="1"/>
      <c r="M65" s="1"/>
      <c r="N65" s="1"/>
      <c r="O65" s="1"/>
    </row>
    <row r="66" spans="1:15" ht="24" customHeight="1">
      <c r="A66" s="22" t="s">
        <v>64</v>
      </c>
      <c r="B66" s="23" t="s">
        <v>21</v>
      </c>
      <c r="C66" s="24">
        <v>13</v>
      </c>
      <c r="D66" s="24" t="s">
        <v>276</v>
      </c>
      <c r="E66" s="24">
        <v>240</v>
      </c>
      <c r="F66" s="35">
        <v>1540.6</v>
      </c>
      <c r="G66" s="35">
        <v>0</v>
      </c>
      <c r="H66" s="35">
        <v>0</v>
      </c>
      <c r="I66" s="1"/>
      <c r="J66" s="1"/>
      <c r="K66" s="1"/>
      <c r="L66" s="1"/>
      <c r="M66" s="1"/>
      <c r="N66" s="1"/>
      <c r="O66" s="1"/>
    </row>
    <row r="67" spans="1:15" ht="31.5" customHeight="1">
      <c r="A67" s="22" t="s">
        <v>117</v>
      </c>
      <c r="B67" s="23" t="s">
        <v>21</v>
      </c>
      <c r="C67" s="24">
        <v>13</v>
      </c>
      <c r="D67" s="24" t="s">
        <v>280</v>
      </c>
      <c r="E67" s="24"/>
      <c r="F67" s="95">
        <f>F68</f>
        <v>440</v>
      </c>
      <c r="G67" s="95">
        <f>G68</f>
        <v>440</v>
      </c>
      <c r="H67" s="95">
        <f>H68</f>
        <v>440</v>
      </c>
      <c r="I67" s="1"/>
      <c r="J67" s="1"/>
      <c r="K67" s="1"/>
      <c r="L67" s="1"/>
      <c r="M67" s="1"/>
      <c r="N67" s="1"/>
      <c r="O67" s="1"/>
    </row>
    <row r="68" spans="1:15" ht="24" customHeight="1">
      <c r="A68" s="22" t="s">
        <v>64</v>
      </c>
      <c r="B68" s="23" t="s">
        <v>21</v>
      </c>
      <c r="C68" s="24">
        <v>13</v>
      </c>
      <c r="D68" s="24" t="s">
        <v>280</v>
      </c>
      <c r="E68" s="24">
        <v>240</v>
      </c>
      <c r="F68" s="95">
        <v>440</v>
      </c>
      <c r="G68" s="95">
        <v>440</v>
      </c>
      <c r="H68" s="95">
        <v>440</v>
      </c>
      <c r="I68" s="1"/>
      <c r="J68" s="1"/>
      <c r="K68" s="1"/>
      <c r="L68" s="1"/>
      <c r="M68" s="1"/>
      <c r="N68" s="1"/>
      <c r="O68" s="1"/>
    </row>
    <row r="69" spans="1:15" ht="27" customHeight="1">
      <c r="A69" s="36" t="s">
        <v>174</v>
      </c>
      <c r="B69" s="23" t="s">
        <v>21</v>
      </c>
      <c r="C69" s="24">
        <v>13</v>
      </c>
      <c r="D69" s="24" t="s">
        <v>129</v>
      </c>
      <c r="E69" s="24"/>
      <c r="F69" s="35">
        <f aca="true" t="shared" si="4" ref="F69:H71">F70</f>
        <v>180.2</v>
      </c>
      <c r="G69" s="35">
        <f t="shared" si="4"/>
        <v>180.2</v>
      </c>
      <c r="H69" s="35">
        <f t="shared" si="4"/>
        <v>180.2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7" t="s">
        <v>9</v>
      </c>
      <c r="B70" s="23" t="s">
        <v>21</v>
      </c>
      <c r="C70" s="24">
        <v>13</v>
      </c>
      <c r="D70" s="24" t="s">
        <v>135</v>
      </c>
      <c r="E70" s="24"/>
      <c r="F70" s="35">
        <f t="shared" si="4"/>
        <v>180.2</v>
      </c>
      <c r="G70" s="35">
        <f t="shared" si="4"/>
        <v>180.2</v>
      </c>
      <c r="H70" s="35">
        <f t="shared" si="4"/>
        <v>180.2</v>
      </c>
      <c r="I70" s="1"/>
      <c r="J70" s="1"/>
      <c r="K70" s="1"/>
      <c r="L70" s="1"/>
      <c r="M70" s="1"/>
      <c r="N70" s="1"/>
      <c r="O70" s="1"/>
    </row>
    <row r="71" spans="1:15" ht="28.5" customHeight="1">
      <c r="A71" s="36" t="s">
        <v>299</v>
      </c>
      <c r="B71" s="23" t="s">
        <v>21</v>
      </c>
      <c r="C71" s="24">
        <v>13</v>
      </c>
      <c r="D71" s="24" t="s">
        <v>275</v>
      </c>
      <c r="E71" s="24"/>
      <c r="F71" s="35">
        <f t="shared" si="4"/>
        <v>180.2</v>
      </c>
      <c r="G71" s="35">
        <f t="shared" si="4"/>
        <v>180.2</v>
      </c>
      <c r="H71" s="35">
        <f t="shared" si="4"/>
        <v>180.2</v>
      </c>
      <c r="I71" s="1"/>
      <c r="J71" s="1"/>
      <c r="K71" s="1"/>
      <c r="L71" s="1"/>
      <c r="M71" s="1"/>
      <c r="N71" s="1"/>
      <c r="O71" s="1"/>
    </row>
    <row r="72" spans="1:15" ht="15.75" customHeight="1">
      <c r="A72" s="22" t="s">
        <v>56</v>
      </c>
      <c r="B72" s="23" t="s">
        <v>21</v>
      </c>
      <c r="C72" s="24">
        <v>13</v>
      </c>
      <c r="D72" s="24" t="s">
        <v>275</v>
      </c>
      <c r="E72" s="19" t="s">
        <v>37</v>
      </c>
      <c r="F72" s="35">
        <v>180.2</v>
      </c>
      <c r="G72" s="35">
        <v>180.2</v>
      </c>
      <c r="H72" s="35">
        <v>180.2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53" t="s">
        <v>100</v>
      </c>
      <c r="B73" s="23" t="s">
        <v>21</v>
      </c>
      <c r="C73" s="24">
        <v>13</v>
      </c>
      <c r="D73" s="24" t="s">
        <v>128</v>
      </c>
      <c r="E73" s="24"/>
      <c r="F73" s="95">
        <f>F78+F76+F74</f>
        <v>6284.099999999999</v>
      </c>
      <c r="G73" s="95">
        <f>G78+G76</f>
        <v>12478.099999999999</v>
      </c>
      <c r="H73" s="95">
        <f>H78+H76</f>
        <v>16984.7</v>
      </c>
      <c r="I73" s="1"/>
      <c r="J73" s="1"/>
      <c r="K73" s="1"/>
      <c r="L73" s="1"/>
      <c r="M73" s="1"/>
      <c r="N73" s="1"/>
      <c r="O73" s="1"/>
    </row>
    <row r="74" spans="1:15" ht="33.75" customHeight="1">
      <c r="A74" s="22" t="s">
        <v>341</v>
      </c>
      <c r="B74" s="23" t="s">
        <v>21</v>
      </c>
      <c r="C74" s="24">
        <v>13</v>
      </c>
      <c r="D74" s="24" t="s">
        <v>342</v>
      </c>
      <c r="E74" s="24"/>
      <c r="F74" s="95">
        <f>F75</f>
        <v>163</v>
      </c>
      <c r="G74" s="95">
        <f>G75</f>
        <v>0</v>
      </c>
      <c r="H74" s="95">
        <f>H75</f>
        <v>0</v>
      </c>
      <c r="I74" s="1"/>
      <c r="J74" s="1"/>
      <c r="K74" s="1"/>
      <c r="L74" s="1"/>
      <c r="M74" s="1"/>
      <c r="N74" s="1"/>
      <c r="O74" s="1"/>
    </row>
    <row r="75" spans="1:15" ht="30" customHeight="1">
      <c r="A75" s="18" t="s">
        <v>64</v>
      </c>
      <c r="B75" s="23" t="s">
        <v>21</v>
      </c>
      <c r="C75" s="24">
        <v>13</v>
      </c>
      <c r="D75" s="24" t="s">
        <v>342</v>
      </c>
      <c r="E75" s="24">
        <v>240</v>
      </c>
      <c r="F75" s="95">
        <v>163</v>
      </c>
      <c r="G75" s="95">
        <v>0</v>
      </c>
      <c r="H75" s="95">
        <v>0</v>
      </c>
      <c r="I75" s="1"/>
      <c r="J75" s="1"/>
      <c r="K75" s="1"/>
      <c r="L75" s="1"/>
      <c r="M75" s="1"/>
      <c r="N75" s="1"/>
      <c r="O75" s="1"/>
    </row>
    <row r="76" spans="1:15" ht="15.75" customHeight="1">
      <c r="A76" s="36" t="s">
        <v>195</v>
      </c>
      <c r="B76" s="23" t="s">
        <v>21</v>
      </c>
      <c r="C76" s="24">
        <v>13</v>
      </c>
      <c r="D76" s="24" t="s">
        <v>196</v>
      </c>
      <c r="E76" s="24"/>
      <c r="F76" s="95">
        <f>F77</f>
        <v>0</v>
      </c>
      <c r="G76" s="95">
        <f>G77</f>
        <v>6348</v>
      </c>
      <c r="H76" s="95">
        <f>H77</f>
        <v>10884.6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36" t="s">
        <v>105</v>
      </c>
      <c r="B77" s="23" t="s">
        <v>21</v>
      </c>
      <c r="C77" s="24">
        <v>13</v>
      </c>
      <c r="D77" s="24" t="s">
        <v>196</v>
      </c>
      <c r="E77" s="24">
        <v>870</v>
      </c>
      <c r="F77" s="95">
        <v>0</v>
      </c>
      <c r="G77" s="95">
        <v>6348</v>
      </c>
      <c r="H77" s="95">
        <v>10884.6</v>
      </c>
      <c r="I77" s="1"/>
      <c r="J77" s="1"/>
      <c r="K77" s="1"/>
      <c r="L77" s="1"/>
      <c r="M77" s="1"/>
      <c r="N77" s="1"/>
      <c r="O77" s="1"/>
    </row>
    <row r="78" spans="1:15" ht="18.75" customHeight="1">
      <c r="A78" s="36" t="s">
        <v>165</v>
      </c>
      <c r="B78" s="23" t="s">
        <v>21</v>
      </c>
      <c r="C78" s="24">
        <v>13</v>
      </c>
      <c r="D78" s="24" t="s">
        <v>163</v>
      </c>
      <c r="E78" s="24"/>
      <c r="F78" s="95">
        <f>F82+F79</f>
        <v>6121.099999999999</v>
      </c>
      <c r="G78" s="95">
        <f>G82+G79</f>
        <v>6130.099999999999</v>
      </c>
      <c r="H78" s="95">
        <f>H82+H79</f>
        <v>6100.099999999999</v>
      </c>
      <c r="I78" s="1"/>
      <c r="J78" s="1"/>
      <c r="K78" s="1"/>
      <c r="L78" s="1"/>
      <c r="M78" s="1"/>
      <c r="N78" s="1"/>
      <c r="O78" s="1"/>
    </row>
    <row r="79" spans="1:15" ht="18" customHeight="1">
      <c r="A79" s="22" t="s">
        <v>172</v>
      </c>
      <c r="B79" s="23" t="s">
        <v>21</v>
      </c>
      <c r="C79" s="24">
        <v>13</v>
      </c>
      <c r="D79" s="24" t="s">
        <v>171</v>
      </c>
      <c r="E79" s="24"/>
      <c r="F79" s="95">
        <f>F80+F81</f>
        <v>5403.4</v>
      </c>
      <c r="G79" s="95">
        <f>G80+G81</f>
        <v>5403.4</v>
      </c>
      <c r="H79" s="95">
        <f>H80+H81</f>
        <v>5403.4</v>
      </c>
      <c r="I79" s="1"/>
      <c r="J79" s="1"/>
      <c r="K79" s="1"/>
      <c r="L79" s="1"/>
      <c r="M79" s="1"/>
      <c r="N79" s="1"/>
      <c r="O79" s="1"/>
    </row>
    <row r="80" spans="1:15" ht="22.5" customHeight="1">
      <c r="A80" s="68" t="s">
        <v>69</v>
      </c>
      <c r="B80" s="23" t="s">
        <v>21</v>
      </c>
      <c r="C80" s="24">
        <v>13</v>
      </c>
      <c r="D80" s="24" t="s">
        <v>171</v>
      </c>
      <c r="E80" s="24">
        <v>110</v>
      </c>
      <c r="F80" s="95">
        <v>5161.4</v>
      </c>
      <c r="G80" s="95">
        <v>5161.4</v>
      </c>
      <c r="H80" s="95">
        <v>5161.4</v>
      </c>
      <c r="I80" s="1"/>
      <c r="J80" s="1"/>
      <c r="K80" s="1"/>
      <c r="L80" s="1"/>
      <c r="M80" s="1"/>
      <c r="N80" s="1"/>
      <c r="O80" s="1"/>
    </row>
    <row r="81" spans="1:15" ht="27" customHeight="1">
      <c r="A81" s="18" t="s">
        <v>64</v>
      </c>
      <c r="B81" s="23" t="s">
        <v>21</v>
      </c>
      <c r="C81" s="24">
        <v>13</v>
      </c>
      <c r="D81" s="24" t="s">
        <v>171</v>
      </c>
      <c r="E81" s="24">
        <v>240</v>
      </c>
      <c r="F81" s="95">
        <v>242</v>
      </c>
      <c r="G81" s="95">
        <v>242</v>
      </c>
      <c r="H81" s="95">
        <v>242</v>
      </c>
      <c r="I81" s="1"/>
      <c r="J81" s="1"/>
      <c r="K81" s="1"/>
      <c r="L81" s="1"/>
      <c r="M81" s="1"/>
      <c r="N81" s="1"/>
      <c r="O81" s="1"/>
    </row>
    <row r="82" spans="1:15" ht="30.75" customHeight="1">
      <c r="A82" s="22" t="s">
        <v>162</v>
      </c>
      <c r="B82" s="23" t="s">
        <v>21</v>
      </c>
      <c r="C82" s="24">
        <v>13</v>
      </c>
      <c r="D82" s="24" t="s">
        <v>164</v>
      </c>
      <c r="E82" s="24"/>
      <c r="F82" s="95">
        <f>F83</f>
        <v>717.7</v>
      </c>
      <c r="G82" s="95">
        <f>G83</f>
        <v>726.7</v>
      </c>
      <c r="H82" s="95">
        <f>H83</f>
        <v>696.7</v>
      </c>
      <c r="I82" s="1"/>
      <c r="J82" s="1"/>
      <c r="K82" s="1"/>
      <c r="L82" s="1"/>
      <c r="M82" s="1"/>
      <c r="N82" s="1"/>
      <c r="O82" s="1"/>
    </row>
    <row r="83" spans="1:15" ht="16.5" customHeight="1">
      <c r="A83" s="22" t="s">
        <v>61</v>
      </c>
      <c r="B83" s="23" t="s">
        <v>21</v>
      </c>
      <c r="C83" s="24">
        <v>13</v>
      </c>
      <c r="D83" s="24" t="s">
        <v>164</v>
      </c>
      <c r="E83" s="24">
        <v>120</v>
      </c>
      <c r="F83" s="35">
        <v>717.7</v>
      </c>
      <c r="G83" s="35">
        <v>726.7</v>
      </c>
      <c r="H83" s="35">
        <v>696.7</v>
      </c>
      <c r="I83" s="1"/>
      <c r="J83" s="1"/>
      <c r="K83" s="1"/>
      <c r="L83" s="1"/>
      <c r="M83" s="1"/>
      <c r="N83" s="1"/>
      <c r="O83" s="1"/>
    </row>
    <row r="84" spans="1:15" ht="12.75" customHeight="1">
      <c r="A84" s="22"/>
      <c r="B84" s="23"/>
      <c r="C84" s="24"/>
      <c r="D84" s="24"/>
      <c r="E84" s="19"/>
      <c r="F84" s="35"/>
      <c r="G84" s="95"/>
      <c r="H84" s="35"/>
      <c r="I84" s="1"/>
      <c r="J84" s="1"/>
      <c r="K84" s="1"/>
      <c r="L84" s="1"/>
      <c r="M84" s="1"/>
      <c r="N84" s="1"/>
      <c r="O84" s="1"/>
    </row>
    <row r="85" spans="1:8" s="5" customFormat="1" ht="15.75" customHeight="1">
      <c r="A85" s="67" t="s">
        <v>50</v>
      </c>
      <c r="B85" s="52" t="s">
        <v>22</v>
      </c>
      <c r="C85" s="20"/>
      <c r="D85" s="20"/>
      <c r="E85" s="20"/>
      <c r="F85" s="33">
        <f aca="true" t="shared" si="5" ref="F85:H89">F86</f>
        <v>293.4</v>
      </c>
      <c r="G85" s="33">
        <f t="shared" si="5"/>
        <v>296.4</v>
      </c>
      <c r="H85" s="33">
        <f t="shared" si="5"/>
        <v>307.8</v>
      </c>
    </row>
    <row r="86" spans="1:8" s="5" customFormat="1" ht="15" customHeight="1">
      <c r="A86" s="67" t="s">
        <v>54</v>
      </c>
      <c r="B86" s="52" t="s">
        <v>22</v>
      </c>
      <c r="C86" s="52" t="s">
        <v>23</v>
      </c>
      <c r="D86" s="20"/>
      <c r="E86" s="20"/>
      <c r="F86" s="33">
        <f t="shared" si="5"/>
        <v>293.4</v>
      </c>
      <c r="G86" s="33">
        <f t="shared" si="5"/>
        <v>296.4</v>
      </c>
      <c r="H86" s="33">
        <f t="shared" si="5"/>
        <v>307.8</v>
      </c>
    </row>
    <row r="87" spans="1:8" s="5" customFormat="1" ht="25.5" customHeight="1">
      <c r="A87" s="36" t="s">
        <v>174</v>
      </c>
      <c r="B87" s="23" t="s">
        <v>22</v>
      </c>
      <c r="C87" s="23" t="s">
        <v>23</v>
      </c>
      <c r="D87" s="23" t="s">
        <v>129</v>
      </c>
      <c r="E87" s="20"/>
      <c r="F87" s="35">
        <f t="shared" si="5"/>
        <v>293.4</v>
      </c>
      <c r="G87" s="35">
        <f t="shared" si="5"/>
        <v>296.4</v>
      </c>
      <c r="H87" s="35">
        <f t="shared" si="5"/>
        <v>307.8</v>
      </c>
    </row>
    <row r="88" spans="1:8" s="5" customFormat="1" ht="26.25" customHeight="1">
      <c r="A88" s="37" t="s">
        <v>10</v>
      </c>
      <c r="B88" s="23" t="s">
        <v>22</v>
      </c>
      <c r="C88" s="23" t="s">
        <v>23</v>
      </c>
      <c r="D88" s="23" t="s">
        <v>135</v>
      </c>
      <c r="E88" s="20"/>
      <c r="F88" s="35">
        <f>F89</f>
        <v>293.4</v>
      </c>
      <c r="G88" s="35">
        <f t="shared" si="5"/>
        <v>296.4</v>
      </c>
      <c r="H88" s="35">
        <f t="shared" si="5"/>
        <v>307.8</v>
      </c>
    </row>
    <row r="89" spans="1:8" s="5" customFormat="1" ht="25.5" customHeight="1">
      <c r="A89" s="36" t="s">
        <v>55</v>
      </c>
      <c r="B89" s="23" t="s">
        <v>22</v>
      </c>
      <c r="C89" s="23" t="s">
        <v>23</v>
      </c>
      <c r="D89" s="23" t="s">
        <v>271</v>
      </c>
      <c r="E89" s="19"/>
      <c r="F89" s="35">
        <f t="shared" si="5"/>
        <v>293.4</v>
      </c>
      <c r="G89" s="35">
        <f t="shared" si="5"/>
        <v>296.4</v>
      </c>
      <c r="H89" s="35">
        <f t="shared" si="5"/>
        <v>307.8</v>
      </c>
    </row>
    <row r="90" spans="1:8" s="5" customFormat="1" ht="15.75" customHeight="1">
      <c r="A90" s="36" t="s">
        <v>56</v>
      </c>
      <c r="B90" s="23" t="s">
        <v>22</v>
      </c>
      <c r="C90" s="23" t="s">
        <v>23</v>
      </c>
      <c r="D90" s="23" t="s">
        <v>271</v>
      </c>
      <c r="E90" s="19" t="s">
        <v>37</v>
      </c>
      <c r="F90" s="35">
        <v>293.4</v>
      </c>
      <c r="G90" s="35">
        <v>296.4</v>
      </c>
      <c r="H90" s="35">
        <v>307.8</v>
      </c>
    </row>
    <row r="91" spans="1:8" s="5" customFormat="1" ht="14.25" customHeight="1">
      <c r="A91" s="36"/>
      <c r="B91" s="20"/>
      <c r="C91" s="20"/>
      <c r="D91" s="20"/>
      <c r="E91" s="20"/>
      <c r="F91" s="93"/>
      <c r="G91" s="93"/>
      <c r="H91" s="93"/>
    </row>
    <row r="92" spans="1:8" s="4" customFormat="1" ht="17.25" customHeight="1">
      <c r="A92" s="31" t="s">
        <v>1</v>
      </c>
      <c r="B92" s="32" t="s">
        <v>23</v>
      </c>
      <c r="C92" s="32"/>
      <c r="D92" s="32"/>
      <c r="E92" s="32"/>
      <c r="F92" s="48">
        <f>F93+F98</f>
        <v>42.4</v>
      </c>
      <c r="G92" s="48">
        <f>G93</f>
        <v>37.4</v>
      </c>
      <c r="H92" s="48">
        <f>H93</f>
        <v>37.4</v>
      </c>
    </row>
    <row r="93" spans="1:15" ht="35.25" customHeight="1">
      <c r="A93" s="55" t="s">
        <v>308</v>
      </c>
      <c r="B93" s="56" t="str">
        <f>B$92</f>
        <v>03</v>
      </c>
      <c r="C93" s="32" t="s">
        <v>25</v>
      </c>
      <c r="D93" s="32"/>
      <c r="E93" s="32"/>
      <c r="F93" s="48">
        <f aca="true" t="shared" si="6" ref="F93:H95">F94</f>
        <v>37.4</v>
      </c>
      <c r="G93" s="48">
        <f t="shared" si="6"/>
        <v>37.4</v>
      </c>
      <c r="H93" s="48">
        <f t="shared" si="6"/>
        <v>37.4</v>
      </c>
      <c r="I93" s="1"/>
      <c r="J93" s="1"/>
      <c r="K93" s="1"/>
      <c r="L93" s="1"/>
      <c r="M93" s="1"/>
      <c r="N93" s="1"/>
      <c r="O93" s="1"/>
    </row>
    <row r="94" spans="1:22" s="3" customFormat="1" ht="33" customHeight="1">
      <c r="A94" s="22" t="s">
        <v>176</v>
      </c>
      <c r="B94" s="23" t="s">
        <v>23</v>
      </c>
      <c r="C94" s="23" t="s">
        <v>25</v>
      </c>
      <c r="D94" s="23" t="s">
        <v>156</v>
      </c>
      <c r="E94" s="19"/>
      <c r="F94" s="35">
        <f t="shared" si="6"/>
        <v>37.4</v>
      </c>
      <c r="G94" s="35">
        <f t="shared" si="6"/>
        <v>37.4</v>
      </c>
      <c r="H94" s="35">
        <f t="shared" si="6"/>
        <v>37.4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23.25" customHeight="1">
      <c r="A95" s="22" t="s">
        <v>155</v>
      </c>
      <c r="B95" s="23" t="s">
        <v>23</v>
      </c>
      <c r="C95" s="23" t="s">
        <v>25</v>
      </c>
      <c r="D95" s="23" t="s">
        <v>212</v>
      </c>
      <c r="E95" s="19"/>
      <c r="F95" s="35">
        <f t="shared" si="6"/>
        <v>37.4</v>
      </c>
      <c r="G95" s="35">
        <f t="shared" si="6"/>
        <v>37.4</v>
      </c>
      <c r="H95" s="35">
        <f t="shared" si="6"/>
        <v>37.4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28.5" customHeight="1">
      <c r="A96" s="22" t="s">
        <v>64</v>
      </c>
      <c r="B96" s="23" t="s">
        <v>23</v>
      </c>
      <c r="C96" s="23" t="s">
        <v>25</v>
      </c>
      <c r="D96" s="23" t="s">
        <v>212</v>
      </c>
      <c r="E96" s="19" t="s">
        <v>65</v>
      </c>
      <c r="F96" s="35">
        <v>37.4</v>
      </c>
      <c r="G96" s="35">
        <v>37.4</v>
      </c>
      <c r="H96" s="35">
        <v>37.4</v>
      </c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3" customFormat="1" ht="19.5" customHeight="1">
      <c r="A97" s="18" t="s">
        <v>335</v>
      </c>
      <c r="B97" s="23" t="s">
        <v>23</v>
      </c>
      <c r="C97" s="23" t="s">
        <v>48</v>
      </c>
      <c r="D97" s="23"/>
      <c r="E97" s="26"/>
      <c r="F97" s="96">
        <f aca="true" t="shared" si="7" ref="F97:H99">F98</f>
        <v>5</v>
      </c>
      <c r="G97" s="96">
        <f t="shared" si="7"/>
        <v>0</v>
      </c>
      <c r="H97" s="96">
        <f t="shared" si="7"/>
        <v>0</v>
      </c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3" customFormat="1" ht="28.5" customHeight="1">
      <c r="A98" s="22" t="s">
        <v>336</v>
      </c>
      <c r="B98" s="23" t="s">
        <v>23</v>
      </c>
      <c r="C98" s="23" t="s">
        <v>48</v>
      </c>
      <c r="D98" s="23" t="s">
        <v>338</v>
      </c>
      <c r="E98" s="26"/>
      <c r="F98" s="96">
        <f t="shared" si="7"/>
        <v>5</v>
      </c>
      <c r="G98" s="96">
        <f t="shared" si="7"/>
        <v>0</v>
      </c>
      <c r="H98" s="96">
        <f t="shared" si="7"/>
        <v>0</v>
      </c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3" customFormat="1" ht="28.5" customHeight="1">
      <c r="A99" s="36" t="s">
        <v>337</v>
      </c>
      <c r="B99" s="23" t="s">
        <v>23</v>
      </c>
      <c r="C99" s="23" t="s">
        <v>48</v>
      </c>
      <c r="D99" s="23" t="s">
        <v>339</v>
      </c>
      <c r="E99" s="26"/>
      <c r="F99" s="96">
        <f t="shared" si="7"/>
        <v>5</v>
      </c>
      <c r="G99" s="96">
        <f t="shared" si="7"/>
        <v>0</v>
      </c>
      <c r="H99" s="96">
        <f t="shared" si="7"/>
        <v>0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8.5" customHeight="1">
      <c r="A100" s="36" t="s">
        <v>64</v>
      </c>
      <c r="B100" s="23" t="s">
        <v>23</v>
      </c>
      <c r="C100" s="23" t="s">
        <v>48</v>
      </c>
      <c r="D100" s="23" t="s">
        <v>339</v>
      </c>
      <c r="E100" s="26" t="s">
        <v>65</v>
      </c>
      <c r="F100" s="96">
        <v>5</v>
      </c>
      <c r="G100" s="96">
        <v>0</v>
      </c>
      <c r="H100" s="35">
        <v>0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15" ht="13.5" customHeight="1">
      <c r="A101" s="40"/>
      <c r="B101" s="20"/>
      <c r="C101" s="20"/>
      <c r="D101" s="20"/>
      <c r="E101" s="20"/>
      <c r="F101" s="93"/>
      <c r="G101" s="93"/>
      <c r="H101" s="93"/>
      <c r="I101" s="1"/>
      <c r="J101" s="1"/>
      <c r="K101" s="1"/>
      <c r="L101" s="1"/>
      <c r="M101" s="1"/>
      <c r="N101" s="1"/>
      <c r="O101" s="1"/>
    </row>
    <row r="102" spans="1:8" s="4" customFormat="1" ht="17.25" customHeight="1">
      <c r="A102" s="31" t="s">
        <v>33</v>
      </c>
      <c r="B102" s="32" t="s">
        <v>30</v>
      </c>
      <c r="C102" s="32"/>
      <c r="D102" s="32"/>
      <c r="E102" s="32"/>
      <c r="F102" s="48">
        <f>F111+F120+F103+F107</f>
        <v>22024.1</v>
      </c>
      <c r="G102" s="48">
        <f>G111+G120+G103+G107</f>
        <v>17064.800000000003</v>
      </c>
      <c r="H102" s="48">
        <f>H111+H120+H103+H107</f>
        <v>17105.300000000003</v>
      </c>
    </row>
    <row r="103" spans="1:8" s="4" customFormat="1" ht="17.25" customHeight="1">
      <c r="A103" s="49" t="s">
        <v>2</v>
      </c>
      <c r="B103" s="32" t="s">
        <v>30</v>
      </c>
      <c r="C103" s="32" t="s">
        <v>24</v>
      </c>
      <c r="D103" s="32"/>
      <c r="E103" s="32"/>
      <c r="F103" s="48">
        <f>F104</f>
        <v>65.1</v>
      </c>
      <c r="G103" s="48">
        <f aca="true" t="shared" si="8" ref="G103:H105">G104</f>
        <v>65.1</v>
      </c>
      <c r="H103" s="48">
        <f t="shared" si="8"/>
        <v>65.1</v>
      </c>
    </row>
    <row r="104" spans="1:8" s="4" customFormat="1" ht="28.5" customHeight="1">
      <c r="A104" s="36" t="s">
        <v>190</v>
      </c>
      <c r="B104" s="19" t="s">
        <v>30</v>
      </c>
      <c r="C104" s="19" t="s">
        <v>24</v>
      </c>
      <c r="D104" s="23" t="s">
        <v>203</v>
      </c>
      <c r="E104" s="32"/>
      <c r="F104" s="95">
        <f>F105</f>
        <v>65.1</v>
      </c>
      <c r="G104" s="95">
        <f t="shared" si="8"/>
        <v>65.1</v>
      </c>
      <c r="H104" s="95">
        <f t="shared" si="8"/>
        <v>65.1</v>
      </c>
    </row>
    <row r="105" spans="1:8" s="4" customFormat="1" ht="32.25" customHeight="1">
      <c r="A105" s="22" t="s">
        <v>303</v>
      </c>
      <c r="B105" s="19" t="s">
        <v>30</v>
      </c>
      <c r="C105" s="19" t="s">
        <v>24</v>
      </c>
      <c r="D105" s="23" t="s">
        <v>213</v>
      </c>
      <c r="E105" s="32"/>
      <c r="F105" s="95">
        <f>F106</f>
        <v>65.1</v>
      </c>
      <c r="G105" s="95">
        <f t="shared" si="8"/>
        <v>65.1</v>
      </c>
      <c r="H105" s="95">
        <f t="shared" si="8"/>
        <v>65.1</v>
      </c>
    </row>
    <row r="106" spans="1:8" s="4" customFormat="1" ht="32.25" customHeight="1">
      <c r="A106" s="22" t="s">
        <v>64</v>
      </c>
      <c r="B106" s="19" t="s">
        <v>30</v>
      </c>
      <c r="C106" s="19" t="s">
        <v>24</v>
      </c>
      <c r="D106" s="23" t="s">
        <v>213</v>
      </c>
      <c r="E106" s="19" t="s">
        <v>65</v>
      </c>
      <c r="F106" s="95">
        <v>65.1</v>
      </c>
      <c r="G106" s="95">
        <v>65.1</v>
      </c>
      <c r="H106" s="95">
        <v>65.1</v>
      </c>
    </row>
    <row r="107" spans="1:8" s="4" customFormat="1" ht="21" customHeight="1">
      <c r="A107" s="59" t="s">
        <v>214</v>
      </c>
      <c r="B107" s="29" t="s">
        <v>30</v>
      </c>
      <c r="C107" s="29" t="s">
        <v>28</v>
      </c>
      <c r="D107" s="29"/>
      <c r="E107" s="30"/>
      <c r="F107" s="33">
        <f>F110</f>
        <v>12270.2</v>
      </c>
      <c r="G107" s="33">
        <f>G110</f>
        <v>12270.2</v>
      </c>
      <c r="H107" s="33">
        <f>H110</f>
        <v>12270.2</v>
      </c>
    </row>
    <row r="108" spans="1:8" s="4" customFormat="1" ht="21" customHeight="1">
      <c r="A108" s="70" t="s">
        <v>100</v>
      </c>
      <c r="B108" s="23" t="s">
        <v>30</v>
      </c>
      <c r="C108" s="23" t="s">
        <v>28</v>
      </c>
      <c r="D108" s="24" t="s">
        <v>128</v>
      </c>
      <c r="E108" s="30"/>
      <c r="F108" s="95">
        <f aca="true" t="shared" si="9" ref="F108:H109">F109</f>
        <v>12270.2</v>
      </c>
      <c r="G108" s="95">
        <f t="shared" si="9"/>
        <v>12270.2</v>
      </c>
      <c r="H108" s="95">
        <f t="shared" si="9"/>
        <v>12270.2</v>
      </c>
    </row>
    <row r="109" spans="1:8" s="4" customFormat="1" ht="44.25" customHeight="1">
      <c r="A109" s="18" t="s">
        <v>287</v>
      </c>
      <c r="B109" s="23" t="s">
        <v>30</v>
      </c>
      <c r="C109" s="23" t="s">
        <v>28</v>
      </c>
      <c r="D109" s="24" t="s">
        <v>288</v>
      </c>
      <c r="E109" s="30"/>
      <c r="F109" s="95">
        <f t="shared" si="9"/>
        <v>12270.2</v>
      </c>
      <c r="G109" s="95">
        <f t="shared" si="9"/>
        <v>12270.2</v>
      </c>
      <c r="H109" s="95">
        <f t="shared" si="9"/>
        <v>12270.2</v>
      </c>
    </row>
    <row r="110" spans="1:8" s="4" customFormat="1" ht="28.5" customHeight="1">
      <c r="A110" s="18" t="s">
        <v>64</v>
      </c>
      <c r="B110" s="23" t="s">
        <v>30</v>
      </c>
      <c r="C110" s="23" t="s">
        <v>28</v>
      </c>
      <c r="D110" s="24" t="s">
        <v>288</v>
      </c>
      <c r="E110" s="26" t="s">
        <v>65</v>
      </c>
      <c r="F110" s="95">
        <v>12270.2</v>
      </c>
      <c r="G110" s="95">
        <v>12270.2</v>
      </c>
      <c r="H110" s="95">
        <v>12270.2</v>
      </c>
    </row>
    <row r="111" spans="1:8" s="2" customFormat="1" ht="14.25" customHeight="1">
      <c r="A111" s="49" t="s">
        <v>53</v>
      </c>
      <c r="B111" s="29" t="s">
        <v>30</v>
      </c>
      <c r="C111" s="29" t="s">
        <v>27</v>
      </c>
      <c r="D111" s="60"/>
      <c r="E111" s="52"/>
      <c r="F111" s="33">
        <f aca="true" t="shared" si="10" ref="F111:H112">F112</f>
        <v>5880.5</v>
      </c>
      <c r="G111" s="33">
        <f t="shared" si="10"/>
        <v>4212.2</v>
      </c>
      <c r="H111" s="33">
        <f t="shared" si="10"/>
        <v>4252.7</v>
      </c>
    </row>
    <row r="112" spans="1:8" s="2" customFormat="1" ht="42.75" customHeight="1">
      <c r="A112" s="25" t="s">
        <v>191</v>
      </c>
      <c r="B112" s="23" t="s">
        <v>30</v>
      </c>
      <c r="C112" s="23" t="s">
        <v>27</v>
      </c>
      <c r="D112" s="57" t="s">
        <v>136</v>
      </c>
      <c r="E112" s="19"/>
      <c r="F112" s="95">
        <f t="shared" si="10"/>
        <v>5880.5</v>
      </c>
      <c r="G112" s="95">
        <f t="shared" si="10"/>
        <v>4212.2</v>
      </c>
      <c r="H112" s="95">
        <f t="shared" si="10"/>
        <v>4252.7</v>
      </c>
    </row>
    <row r="113" spans="1:8" s="2" customFormat="1" ht="30" customHeight="1">
      <c r="A113" s="27" t="s">
        <v>192</v>
      </c>
      <c r="B113" s="23" t="s">
        <v>30</v>
      </c>
      <c r="C113" s="23" t="s">
        <v>27</v>
      </c>
      <c r="D113" s="57" t="s">
        <v>137</v>
      </c>
      <c r="E113" s="52"/>
      <c r="F113" s="95">
        <f>F114+F118+F116</f>
        <v>5880.5</v>
      </c>
      <c r="G113" s="95">
        <f>G114+G118+G116</f>
        <v>4212.2</v>
      </c>
      <c r="H113" s="95">
        <f>H114+H118+H116</f>
        <v>4252.7</v>
      </c>
    </row>
    <row r="114" spans="1:8" s="2" customFormat="1" ht="29.25" customHeight="1">
      <c r="A114" s="22" t="s">
        <v>71</v>
      </c>
      <c r="B114" s="23" t="s">
        <v>30</v>
      </c>
      <c r="C114" s="23" t="s">
        <v>27</v>
      </c>
      <c r="D114" s="57" t="s">
        <v>216</v>
      </c>
      <c r="E114" s="19"/>
      <c r="F114" s="35">
        <f>F115</f>
        <v>2830</v>
      </c>
      <c r="G114" s="35">
        <f>G115</f>
        <v>1886</v>
      </c>
      <c r="H114" s="35">
        <f>H115</f>
        <v>1886</v>
      </c>
    </row>
    <row r="115" spans="1:8" s="2" customFormat="1" ht="24.75" customHeight="1">
      <c r="A115" s="22" t="s">
        <v>64</v>
      </c>
      <c r="B115" s="23" t="s">
        <v>30</v>
      </c>
      <c r="C115" s="23" t="s">
        <v>27</v>
      </c>
      <c r="D115" s="57" t="s">
        <v>216</v>
      </c>
      <c r="E115" s="19" t="s">
        <v>65</v>
      </c>
      <c r="F115" s="35">
        <v>2830</v>
      </c>
      <c r="G115" s="35">
        <v>1886</v>
      </c>
      <c r="H115" s="35">
        <v>1886</v>
      </c>
    </row>
    <row r="116" spans="1:8" s="2" customFormat="1" ht="72.75" customHeight="1">
      <c r="A116" s="71" t="s">
        <v>301</v>
      </c>
      <c r="B116" s="23" t="s">
        <v>30</v>
      </c>
      <c r="C116" s="23" t="s">
        <v>27</v>
      </c>
      <c r="D116" s="57" t="s">
        <v>302</v>
      </c>
      <c r="E116" s="26"/>
      <c r="F116" s="35">
        <f>F117</f>
        <v>2900.5</v>
      </c>
      <c r="G116" s="35">
        <f>G117</f>
        <v>2231.2</v>
      </c>
      <c r="H116" s="35">
        <f>H117</f>
        <v>2271.7</v>
      </c>
    </row>
    <row r="117" spans="1:8" s="2" customFormat="1" ht="24.75" customHeight="1">
      <c r="A117" s="18" t="s">
        <v>64</v>
      </c>
      <c r="B117" s="23" t="s">
        <v>30</v>
      </c>
      <c r="C117" s="23" t="s">
        <v>27</v>
      </c>
      <c r="D117" s="57" t="s">
        <v>302</v>
      </c>
      <c r="E117" s="26" t="s">
        <v>65</v>
      </c>
      <c r="F117" s="35">
        <f>2080.5-5.3+825.3</f>
        <v>2900.5</v>
      </c>
      <c r="G117" s="35">
        <f>2235.6-4.4</f>
        <v>2231.2</v>
      </c>
      <c r="H117" s="35">
        <f>2278.7-7</f>
        <v>2271.7</v>
      </c>
    </row>
    <row r="118" spans="1:8" s="2" customFormat="1" ht="30.75" customHeight="1">
      <c r="A118" s="27" t="s">
        <v>204</v>
      </c>
      <c r="B118" s="23" t="s">
        <v>30</v>
      </c>
      <c r="C118" s="23" t="s">
        <v>27</v>
      </c>
      <c r="D118" s="57" t="s">
        <v>215</v>
      </c>
      <c r="E118" s="19"/>
      <c r="F118" s="35">
        <f>F119</f>
        <v>150</v>
      </c>
      <c r="G118" s="35">
        <f>G119</f>
        <v>95</v>
      </c>
      <c r="H118" s="35">
        <f>H119</f>
        <v>95</v>
      </c>
    </row>
    <row r="119" spans="1:8" s="2" customFormat="1" ht="21.75" customHeight="1">
      <c r="A119" s="18" t="s">
        <v>64</v>
      </c>
      <c r="B119" s="23" t="s">
        <v>30</v>
      </c>
      <c r="C119" s="23" t="s">
        <v>27</v>
      </c>
      <c r="D119" s="57" t="s">
        <v>215</v>
      </c>
      <c r="E119" s="19" t="s">
        <v>65</v>
      </c>
      <c r="F119" s="35">
        <v>150</v>
      </c>
      <c r="G119" s="35">
        <v>95</v>
      </c>
      <c r="H119" s="35">
        <v>95</v>
      </c>
    </row>
    <row r="120" spans="1:8" s="2" customFormat="1" ht="18.75" customHeight="1">
      <c r="A120" s="55" t="s">
        <v>52</v>
      </c>
      <c r="B120" s="29" t="s">
        <v>30</v>
      </c>
      <c r="C120" s="29">
        <v>12</v>
      </c>
      <c r="D120" s="60"/>
      <c r="E120" s="52"/>
      <c r="F120" s="33">
        <f>F121+F126</f>
        <v>3808.3</v>
      </c>
      <c r="G120" s="33">
        <f>G121+G126</f>
        <v>517.3</v>
      </c>
      <c r="H120" s="33">
        <f>H121+H126</f>
        <v>517.3</v>
      </c>
    </row>
    <row r="121" spans="1:8" s="2" customFormat="1" ht="27.75" customHeight="1">
      <c r="A121" s="25" t="s">
        <v>177</v>
      </c>
      <c r="B121" s="23" t="s">
        <v>30</v>
      </c>
      <c r="C121" s="23">
        <v>12</v>
      </c>
      <c r="D121" s="57" t="s">
        <v>139</v>
      </c>
      <c r="E121" s="19"/>
      <c r="F121" s="95">
        <f aca="true" t="shared" si="11" ref="F121:H123">F122</f>
        <v>3706</v>
      </c>
      <c r="G121" s="95">
        <f t="shared" si="11"/>
        <v>415</v>
      </c>
      <c r="H121" s="95">
        <f t="shared" si="11"/>
        <v>415</v>
      </c>
    </row>
    <row r="122" spans="1:8" s="2" customFormat="1" ht="27.75" customHeight="1">
      <c r="A122" s="25" t="s">
        <v>186</v>
      </c>
      <c r="B122" s="23" t="s">
        <v>30</v>
      </c>
      <c r="C122" s="23" t="s">
        <v>31</v>
      </c>
      <c r="D122" s="57" t="s">
        <v>169</v>
      </c>
      <c r="E122" s="19"/>
      <c r="F122" s="95">
        <f>F123</f>
        <v>3706</v>
      </c>
      <c r="G122" s="95">
        <f t="shared" si="11"/>
        <v>415</v>
      </c>
      <c r="H122" s="95">
        <f t="shared" si="11"/>
        <v>415</v>
      </c>
    </row>
    <row r="123" spans="1:8" s="2" customFormat="1" ht="28.5" customHeight="1">
      <c r="A123" s="25" t="s">
        <v>178</v>
      </c>
      <c r="B123" s="23" t="s">
        <v>30</v>
      </c>
      <c r="C123" s="23">
        <v>12</v>
      </c>
      <c r="D123" s="57" t="s">
        <v>217</v>
      </c>
      <c r="E123" s="19"/>
      <c r="F123" s="93">
        <f>F124+F125</f>
        <v>3706</v>
      </c>
      <c r="G123" s="93">
        <f t="shared" si="11"/>
        <v>415</v>
      </c>
      <c r="H123" s="93">
        <f t="shared" si="11"/>
        <v>415</v>
      </c>
    </row>
    <row r="124" spans="1:8" s="2" customFormat="1" ht="27" customHeight="1">
      <c r="A124" s="22" t="s">
        <v>64</v>
      </c>
      <c r="B124" s="23" t="s">
        <v>30</v>
      </c>
      <c r="C124" s="23" t="s">
        <v>31</v>
      </c>
      <c r="D124" s="57" t="s">
        <v>217</v>
      </c>
      <c r="E124" s="19" t="s">
        <v>65</v>
      </c>
      <c r="F124" s="93">
        <v>2506</v>
      </c>
      <c r="G124" s="93">
        <v>415</v>
      </c>
      <c r="H124" s="93">
        <v>415</v>
      </c>
    </row>
    <row r="125" spans="1:8" s="2" customFormat="1" ht="22.5" customHeight="1">
      <c r="A125" s="68" t="s">
        <v>115</v>
      </c>
      <c r="B125" s="23" t="s">
        <v>30</v>
      </c>
      <c r="C125" s="23" t="s">
        <v>31</v>
      </c>
      <c r="D125" s="57" t="s">
        <v>217</v>
      </c>
      <c r="E125" s="26" t="s">
        <v>110</v>
      </c>
      <c r="F125" s="96">
        <v>1200</v>
      </c>
      <c r="G125" s="93">
        <v>0</v>
      </c>
      <c r="H125" s="93">
        <v>0</v>
      </c>
    </row>
    <row r="126" spans="1:8" s="2" customFormat="1" ht="19.5" customHeight="1">
      <c r="A126" s="53" t="s">
        <v>100</v>
      </c>
      <c r="B126" s="23" t="s">
        <v>30</v>
      </c>
      <c r="C126" s="23" t="s">
        <v>31</v>
      </c>
      <c r="D126" s="57" t="s">
        <v>128</v>
      </c>
      <c r="E126" s="19"/>
      <c r="F126" s="93">
        <f aca="true" t="shared" si="12" ref="F126:H127">F127</f>
        <v>102.3</v>
      </c>
      <c r="G126" s="93">
        <f t="shared" si="12"/>
        <v>102.3</v>
      </c>
      <c r="H126" s="93">
        <f t="shared" si="12"/>
        <v>102.3</v>
      </c>
    </row>
    <row r="127" spans="1:8" s="2" customFormat="1" ht="46.5" customHeight="1">
      <c r="A127" s="22" t="s">
        <v>318</v>
      </c>
      <c r="B127" s="23" t="s">
        <v>30</v>
      </c>
      <c r="C127" s="23" t="s">
        <v>31</v>
      </c>
      <c r="D127" s="57" t="s">
        <v>311</v>
      </c>
      <c r="E127" s="19"/>
      <c r="F127" s="93">
        <f t="shared" si="12"/>
        <v>102.3</v>
      </c>
      <c r="G127" s="93">
        <f t="shared" si="12"/>
        <v>102.3</v>
      </c>
      <c r="H127" s="93">
        <f t="shared" si="12"/>
        <v>102.3</v>
      </c>
    </row>
    <row r="128" spans="1:8" s="2" customFormat="1" ht="27" customHeight="1">
      <c r="A128" s="22" t="s">
        <v>64</v>
      </c>
      <c r="B128" s="23" t="s">
        <v>30</v>
      </c>
      <c r="C128" s="23" t="s">
        <v>31</v>
      </c>
      <c r="D128" s="57" t="s">
        <v>311</v>
      </c>
      <c r="E128" s="19" t="s">
        <v>65</v>
      </c>
      <c r="F128" s="93">
        <v>102.3</v>
      </c>
      <c r="G128" s="93">
        <v>102.3</v>
      </c>
      <c r="H128" s="93">
        <v>102.3</v>
      </c>
    </row>
    <row r="129" spans="1:8" s="2" customFormat="1" ht="14.25" customHeight="1">
      <c r="A129" s="22"/>
      <c r="B129" s="23"/>
      <c r="C129" s="23"/>
      <c r="D129" s="57"/>
      <c r="E129" s="19"/>
      <c r="F129" s="93"/>
      <c r="G129" s="93"/>
      <c r="H129" s="93"/>
    </row>
    <row r="130" spans="1:15" ht="20.25" customHeight="1">
      <c r="A130" s="72" t="s">
        <v>15</v>
      </c>
      <c r="B130" s="52" t="s">
        <v>24</v>
      </c>
      <c r="C130" s="19"/>
      <c r="D130" s="19"/>
      <c r="E130" s="20"/>
      <c r="F130" s="33">
        <f>F131+F139</f>
        <v>3746.3</v>
      </c>
      <c r="G130" s="33">
        <f>G131+G139</f>
        <v>1246.3</v>
      </c>
      <c r="H130" s="33">
        <f>H131+H139</f>
        <v>1246.3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73" t="s">
        <v>60</v>
      </c>
      <c r="B131" s="29" t="s">
        <v>24</v>
      </c>
      <c r="C131" s="29" t="s">
        <v>21</v>
      </c>
      <c r="D131" s="29"/>
      <c r="E131" s="52"/>
      <c r="F131" s="94">
        <f>F132+F136</f>
        <v>1346.3</v>
      </c>
      <c r="G131" s="94">
        <f>G132+G136</f>
        <v>846.3</v>
      </c>
      <c r="H131" s="94">
        <f>H132+H136</f>
        <v>846.3</v>
      </c>
      <c r="I131" s="1"/>
      <c r="J131" s="1"/>
      <c r="K131" s="1"/>
      <c r="L131" s="1"/>
      <c r="M131" s="1"/>
      <c r="N131" s="1"/>
      <c r="O131" s="1"/>
    </row>
    <row r="132" spans="1:15" ht="30" customHeight="1">
      <c r="A132" s="25" t="s">
        <v>218</v>
      </c>
      <c r="B132" s="23" t="s">
        <v>24</v>
      </c>
      <c r="C132" s="23" t="s">
        <v>21</v>
      </c>
      <c r="D132" s="23" t="s">
        <v>140</v>
      </c>
      <c r="E132" s="19"/>
      <c r="F132" s="35">
        <f>F133</f>
        <v>1296.3</v>
      </c>
      <c r="G132" s="35">
        <f>G133</f>
        <v>796.3</v>
      </c>
      <c r="H132" s="35">
        <f>H133</f>
        <v>796.3</v>
      </c>
      <c r="I132" s="1"/>
      <c r="J132" s="1"/>
      <c r="K132" s="1"/>
      <c r="L132" s="1"/>
      <c r="M132" s="1"/>
      <c r="N132" s="1"/>
      <c r="O132" s="1"/>
    </row>
    <row r="133" spans="1:15" ht="33.75" customHeight="1">
      <c r="A133" s="25" t="s">
        <v>219</v>
      </c>
      <c r="B133" s="23" t="s">
        <v>24</v>
      </c>
      <c r="C133" s="23" t="s">
        <v>21</v>
      </c>
      <c r="D133" s="23" t="s">
        <v>283</v>
      </c>
      <c r="E133" s="19"/>
      <c r="F133" s="35">
        <f aca="true" t="shared" si="13" ref="F133:H134">F134</f>
        <v>1296.3</v>
      </c>
      <c r="G133" s="35">
        <f t="shared" si="13"/>
        <v>796.3</v>
      </c>
      <c r="H133" s="35">
        <f t="shared" si="13"/>
        <v>796.3</v>
      </c>
      <c r="I133" s="1"/>
      <c r="J133" s="1"/>
      <c r="K133" s="1"/>
      <c r="L133" s="1"/>
      <c r="M133" s="1"/>
      <c r="N133" s="1"/>
      <c r="O133" s="1"/>
    </row>
    <row r="134" spans="1:15" ht="31.5" customHeight="1">
      <c r="A134" s="25" t="s">
        <v>220</v>
      </c>
      <c r="B134" s="23" t="s">
        <v>24</v>
      </c>
      <c r="C134" s="23" t="s">
        <v>21</v>
      </c>
      <c r="D134" s="23" t="s">
        <v>284</v>
      </c>
      <c r="E134" s="19"/>
      <c r="F134" s="35">
        <f t="shared" si="13"/>
        <v>1296.3</v>
      </c>
      <c r="G134" s="35">
        <f t="shared" si="13"/>
        <v>796.3</v>
      </c>
      <c r="H134" s="35">
        <f t="shared" si="13"/>
        <v>796.3</v>
      </c>
      <c r="I134" s="1"/>
      <c r="J134" s="1"/>
      <c r="K134" s="1"/>
      <c r="L134" s="1"/>
      <c r="M134" s="1"/>
      <c r="N134" s="1"/>
      <c r="O134" s="1"/>
    </row>
    <row r="135" spans="1:15" ht="30" customHeight="1">
      <c r="A135" s="25" t="s">
        <v>64</v>
      </c>
      <c r="B135" s="23" t="s">
        <v>24</v>
      </c>
      <c r="C135" s="23" t="s">
        <v>21</v>
      </c>
      <c r="D135" s="23" t="s">
        <v>284</v>
      </c>
      <c r="E135" s="19" t="s">
        <v>65</v>
      </c>
      <c r="F135" s="35">
        <v>1296.3</v>
      </c>
      <c r="G135" s="35">
        <v>796.3</v>
      </c>
      <c r="H135" s="35">
        <v>796.3</v>
      </c>
      <c r="I135" s="1"/>
      <c r="J135" s="1"/>
      <c r="K135" s="1"/>
      <c r="L135" s="1"/>
      <c r="M135" s="1"/>
      <c r="N135" s="1"/>
      <c r="O135" s="1"/>
    </row>
    <row r="136" spans="1:15" ht="27.75" customHeight="1">
      <c r="A136" s="25" t="s">
        <v>221</v>
      </c>
      <c r="B136" s="23" t="s">
        <v>24</v>
      </c>
      <c r="C136" s="23" t="s">
        <v>21</v>
      </c>
      <c r="D136" s="24" t="s">
        <v>188</v>
      </c>
      <c r="E136" s="26"/>
      <c r="F136" s="35">
        <f aca="true" t="shared" si="14" ref="F136:H137">F137</f>
        <v>50</v>
      </c>
      <c r="G136" s="35">
        <f t="shared" si="14"/>
        <v>50</v>
      </c>
      <c r="H136" s="35">
        <f t="shared" si="14"/>
        <v>50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27" t="s">
        <v>222</v>
      </c>
      <c r="B137" s="23" t="s">
        <v>24</v>
      </c>
      <c r="C137" s="23" t="s">
        <v>21</v>
      </c>
      <c r="D137" s="24" t="s">
        <v>286</v>
      </c>
      <c r="E137" s="26"/>
      <c r="F137" s="35">
        <f t="shared" si="14"/>
        <v>50</v>
      </c>
      <c r="G137" s="35">
        <f t="shared" si="14"/>
        <v>50</v>
      </c>
      <c r="H137" s="35">
        <f t="shared" si="14"/>
        <v>50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5" t="s">
        <v>64</v>
      </c>
      <c r="B138" s="23" t="s">
        <v>24</v>
      </c>
      <c r="C138" s="23" t="s">
        <v>21</v>
      </c>
      <c r="D138" s="24" t="s">
        <v>286</v>
      </c>
      <c r="E138" s="26" t="s">
        <v>65</v>
      </c>
      <c r="F138" s="35">
        <v>50</v>
      </c>
      <c r="G138" s="35">
        <v>50</v>
      </c>
      <c r="H138" s="35">
        <v>50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28" t="s">
        <v>289</v>
      </c>
      <c r="B139" s="29" t="s">
        <v>24</v>
      </c>
      <c r="C139" s="29" t="s">
        <v>22</v>
      </c>
      <c r="D139" s="29"/>
      <c r="E139" s="30"/>
      <c r="F139" s="94">
        <f aca="true" t="shared" si="15" ref="F139:H142">F140</f>
        <v>2400</v>
      </c>
      <c r="G139" s="94">
        <f t="shared" si="15"/>
        <v>400</v>
      </c>
      <c r="H139" s="94">
        <f t="shared" si="15"/>
        <v>400</v>
      </c>
      <c r="I139" s="1"/>
      <c r="J139" s="1"/>
      <c r="K139" s="1"/>
      <c r="L139" s="1"/>
      <c r="M139" s="1"/>
      <c r="N139" s="1"/>
      <c r="O139" s="1"/>
    </row>
    <row r="140" spans="1:15" ht="27.75" customHeight="1">
      <c r="A140" s="22" t="s">
        <v>218</v>
      </c>
      <c r="B140" s="23" t="s">
        <v>24</v>
      </c>
      <c r="C140" s="23" t="s">
        <v>22</v>
      </c>
      <c r="D140" s="23" t="s">
        <v>140</v>
      </c>
      <c r="E140" s="30"/>
      <c r="F140" s="35">
        <f t="shared" si="15"/>
        <v>2400</v>
      </c>
      <c r="G140" s="35">
        <f t="shared" si="15"/>
        <v>400</v>
      </c>
      <c r="H140" s="35">
        <f t="shared" si="15"/>
        <v>400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22" t="s">
        <v>319</v>
      </c>
      <c r="B141" s="23" t="s">
        <v>24</v>
      </c>
      <c r="C141" s="23" t="s">
        <v>22</v>
      </c>
      <c r="D141" s="23" t="s">
        <v>290</v>
      </c>
      <c r="E141" s="30"/>
      <c r="F141" s="35">
        <f>F142</f>
        <v>2400</v>
      </c>
      <c r="G141" s="35">
        <f t="shared" si="15"/>
        <v>400</v>
      </c>
      <c r="H141" s="35">
        <f t="shared" si="15"/>
        <v>400</v>
      </c>
      <c r="I141" s="1"/>
      <c r="J141" s="1"/>
      <c r="K141" s="1"/>
      <c r="L141" s="1"/>
      <c r="M141" s="1"/>
      <c r="N141" s="1"/>
      <c r="O141" s="1"/>
    </row>
    <row r="142" spans="1:15" ht="27.75" customHeight="1">
      <c r="A142" s="22" t="s">
        <v>320</v>
      </c>
      <c r="B142" s="23" t="s">
        <v>24</v>
      </c>
      <c r="C142" s="23" t="s">
        <v>22</v>
      </c>
      <c r="D142" s="23" t="s">
        <v>285</v>
      </c>
      <c r="E142" s="26"/>
      <c r="F142" s="35">
        <f t="shared" si="15"/>
        <v>2400</v>
      </c>
      <c r="G142" s="35">
        <f t="shared" si="15"/>
        <v>400</v>
      </c>
      <c r="H142" s="35">
        <f t="shared" si="15"/>
        <v>400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22" t="s">
        <v>64</v>
      </c>
      <c r="B143" s="23" t="s">
        <v>24</v>
      </c>
      <c r="C143" s="23" t="s">
        <v>22</v>
      </c>
      <c r="D143" s="23" t="s">
        <v>285</v>
      </c>
      <c r="E143" s="26" t="s">
        <v>65</v>
      </c>
      <c r="F143" s="35">
        <v>2400</v>
      </c>
      <c r="G143" s="35">
        <v>400</v>
      </c>
      <c r="H143" s="35">
        <v>400</v>
      </c>
      <c r="I143" s="1"/>
      <c r="J143" s="1"/>
      <c r="K143" s="1"/>
      <c r="L143" s="1"/>
      <c r="M143" s="1"/>
      <c r="N143" s="1"/>
      <c r="O143" s="1"/>
    </row>
    <row r="144" spans="1:15" ht="12.75" customHeight="1">
      <c r="A144" s="22"/>
      <c r="B144" s="23"/>
      <c r="C144" s="23"/>
      <c r="D144" s="23"/>
      <c r="E144" s="26"/>
      <c r="F144" s="35"/>
      <c r="G144" s="35"/>
      <c r="H144" s="35"/>
      <c r="I144" s="1"/>
      <c r="J144" s="1"/>
      <c r="K144" s="1"/>
      <c r="L144" s="1"/>
      <c r="M144" s="1"/>
      <c r="N144" s="1"/>
      <c r="O144" s="1"/>
    </row>
    <row r="145" spans="1:15" ht="12.75" customHeight="1">
      <c r="A145" s="28" t="s">
        <v>306</v>
      </c>
      <c r="B145" s="29" t="s">
        <v>29</v>
      </c>
      <c r="C145" s="29"/>
      <c r="D145" s="29"/>
      <c r="E145" s="30"/>
      <c r="F145" s="94">
        <f>F146</f>
        <v>0</v>
      </c>
      <c r="G145" s="94">
        <v>0</v>
      </c>
      <c r="H145" s="94">
        <f>H146</f>
        <v>13228</v>
      </c>
      <c r="I145" s="1"/>
      <c r="J145" s="1"/>
      <c r="K145" s="1"/>
      <c r="L145" s="1"/>
      <c r="M145" s="1"/>
      <c r="N145" s="1"/>
      <c r="O145" s="1"/>
    </row>
    <row r="146" spans="1:15" ht="12.75" customHeight="1">
      <c r="A146" s="28" t="s">
        <v>310</v>
      </c>
      <c r="B146" s="29" t="s">
        <v>29</v>
      </c>
      <c r="C146" s="29" t="s">
        <v>24</v>
      </c>
      <c r="D146" s="29"/>
      <c r="E146" s="30"/>
      <c r="F146" s="94">
        <v>0</v>
      </c>
      <c r="G146" s="94">
        <v>0</v>
      </c>
      <c r="H146" s="94">
        <f>H147</f>
        <v>13228</v>
      </c>
      <c r="I146" s="1"/>
      <c r="J146" s="1"/>
      <c r="K146" s="1"/>
      <c r="L146" s="1"/>
      <c r="M146" s="1"/>
      <c r="N146" s="1"/>
      <c r="O146" s="1"/>
    </row>
    <row r="147" spans="1:15" ht="27" customHeight="1">
      <c r="A147" s="22" t="s">
        <v>307</v>
      </c>
      <c r="B147" s="23" t="s">
        <v>29</v>
      </c>
      <c r="C147" s="23" t="s">
        <v>24</v>
      </c>
      <c r="D147" s="23" t="s">
        <v>309</v>
      </c>
      <c r="E147" s="26"/>
      <c r="F147" s="35">
        <f>F149</f>
        <v>0</v>
      </c>
      <c r="G147" s="35">
        <f>G149</f>
        <v>0</v>
      </c>
      <c r="H147" s="35">
        <f>H149</f>
        <v>13228</v>
      </c>
      <c r="I147" s="1"/>
      <c r="J147" s="1"/>
      <c r="K147" s="1"/>
      <c r="L147" s="1"/>
      <c r="M147" s="1"/>
      <c r="N147" s="1"/>
      <c r="O147" s="1"/>
    </row>
    <row r="148" spans="1:15" ht="27" customHeight="1">
      <c r="A148" s="22" t="s">
        <v>314</v>
      </c>
      <c r="B148" s="23" t="s">
        <v>29</v>
      </c>
      <c r="C148" s="23" t="s">
        <v>24</v>
      </c>
      <c r="D148" s="23" t="s">
        <v>315</v>
      </c>
      <c r="E148" s="26"/>
      <c r="F148" s="35">
        <f>F149</f>
        <v>0</v>
      </c>
      <c r="G148" s="35">
        <f>G149</f>
        <v>0</v>
      </c>
      <c r="H148" s="35">
        <f>H149</f>
        <v>13228</v>
      </c>
      <c r="I148" s="1"/>
      <c r="J148" s="1"/>
      <c r="K148" s="1"/>
      <c r="L148" s="1"/>
      <c r="M148" s="1"/>
      <c r="N148" s="1"/>
      <c r="O148" s="1"/>
    </row>
    <row r="149" spans="1:15" ht="45.75" customHeight="1">
      <c r="A149" s="22" t="s">
        <v>313</v>
      </c>
      <c r="B149" s="23" t="s">
        <v>29</v>
      </c>
      <c r="C149" s="23" t="s">
        <v>24</v>
      </c>
      <c r="D149" s="23" t="s">
        <v>345</v>
      </c>
      <c r="E149" s="26"/>
      <c r="F149" s="35">
        <f>F150</f>
        <v>0</v>
      </c>
      <c r="G149" s="35">
        <f>G150</f>
        <v>0</v>
      </c>
      <c r="H149" s="35">
        <v>13228</v>
      </c>
      <c r="I149" s="1"/>
      <c r="J149" s="1"/>
      <c r="K149" s="1"/>
      <c r="L149" s="1"/>
      <c r="M149" s="1"/>
      <c r="N149" s="1"/>
      <c r="O149" s="1"/>
    </row>
    <row r="150" spans="1:15" ht="27" customHeight="1">
      <c r="A150" s="22" t="s">
        <v>64</v>
      </c>
      <c r="B150" s="23" t="s">
        <v>29</v>
      </c>
      <c r="C150" s="23" t="s">
        <v>24</v>
      </c>
      <c r="D150" s="23" t="s">
        <v>345</v>
      </c>
      <c r="E150" s="26" t="s">
        <v>65</v>
      </c>
      <c r="F150" s="35">
        <v>0</v>
      </c>
      <c r="G150" s="35">
        <v>0</v>
      </c>
      <c r="H150" s="35">
        <v>13228</v>
      </c>
      <c r="I150" s="1"/>
      <c r="J150" s="1"/>
      <c r="K150" s="1"/>
      <c r="L150" s="1"/>
      <c r="M150" s="1"/>
      <c r="N150" s="1"/>
      <c r="O150" s="1"/>
    </row>
    <row r="151" spans="1:15" ht="22.5" customHeight="1">
      <c r="A151" s="31" t="s">
        <v>16</v>
      </c>
      <c r="B151" s="32" t="s">
        <v>26</v>
      </c>
      <c r="C151" s="20"/>
      <c r="D151" s="20"/>
      <c r="E151" s="20"/>
      <c r="F151" s="33">
        <f>F152+F175+F253+F266+F223</f>
        <v>143657.8</v>
      </c>
      <c r="G151" s="33">
        <f>G152+G175+G253+G266+G223</f>
        <v>119757</v>
      </c>
      <c r="H151" s="33">
        <f>H152+H175+H253+H266+H223</f>
        <v>119757</v>
      </c>
      <c r="I151" s="1"/>
      <c r="J151" s="1"/>
      <c r="K151" s="1"/>
      <c r="L151" s="1"/>
      <c r="M151" s="1"/>
      <c r="N151" s="1"/>
      <c r="O151" s="1"/>
    </row>
    <row r="152" spans="1:15" ht="13.5" customHeight="1">
      <c r="A152" s="31" t="s">
        <v>41</v>
      </c>
      <c r="B152" s="32" t="s">
        <v>26</v>
      </c>
      <c r="C152" s="32" t="s">
        <v>21</v>
      </c>
      <c r="D152" s="20"/>
      <c r="E152" s="20"/>
      <c r="F152" s="33">
        <f aca="true" t="shared" si="16" ref="F152:H153">F153</f>
        <v>37469.899999999994</v>
      </c>
      <c r="G152" s="33">
        <f t="shared" si="16"/>
        <v>33918.899999999994</v>
      </c>
      <c r="H152" s="33">
        <f t="shared" si="16"/>
        <v>33918.899999999994</v>
      </c>
      <c r="I152" s="1"/>
      <c r="J152" s="1"/>
      <c r="K152" s="1"/>
      <c r="L152" s="1"/>
      <c r="M152" s="1"/>
      <c r="N152" s="1"/>
      <c r="O152" s="1"/>
    </row>
    <row r="153" spans="1:15" ht="38.25" customHeight="1">
      <c r="A153" s="34" t="s">
        <v>193</v>
      </c>
      <c r="B153" s="23" t="s">
        <v>26</v>
      </c>
      <c r="C153" s="23" t="s">
        <v>21</v>
      </c>
      <c r="D153" s="23" t="s">
        <v>141</v>
      </c>
      <c r="E153" s="19"/>
      <c r="F153" s="35">
        <f t="shared" si="16"/>
        <v>37469.899999999994</v>
      </c>
      <c r="G153" s="35">
        <f t="shared" si="16"/>
        <v>33918.899999999994</v>
      </c>
      <c r="H153" s="35">
        <f t="shared" si="16"/>
        <v>33918.899999999994</v>
      </c>
      <c r="I153" s="1"/>
      <c r="J153" s="1"/>
      <c r="K153" s="1"/>
      <c r="L153" s="1"/>
      <c r="M153" s="1"/>
      <c r="N153" s="1"/>
      <c r="O153" s="1"/>
    </row>
    <row r="154" spans="1:15" ht="24" customHeight="1">
      <c r="A154" s="25" t="s">
        <v>83</v>
      </c>
      <c r="B154" s="23" t="s">
        <v>26</v>
      </c>
      <c r="C154" s="23" t="s">
        <v>21</v>
      </c>
      <c r="D154" s="23" t="s">
        <v>142</v>
      </c>
      <c r="E154" s="19"/>
      <c r="F154" s="35">
        <f>F155+F159+F161+F163+F165+F167+F171+F173+F169</f>
        <v>37469.899999999994</v>
      </c>
      <c r="G154" s="35">
        <f>G155+G159+G161+G163+G165+G167+G171+G173</f>
        <v>33918.899999999994</v>
      </c>
      <c r="H154" s="35">
        <f>H155+H159+H161+H163+H165+H167+H171+H173</f>
        <v>33918.899999999994</v>
      </c>
      <c r="I154" s="1"/>
      <c r="J154" s="1"/>
      <c r="K154" s="1"/>
      <c r="L154" s="1"/>
      <c r="M154" s="1"/>
      <c r="N154" s="1"/>
      <c r="O154" s="1"/>
    </row>
    <row r="155" spans="1:15" ht="27.75" customHeight="1">
      <c r="A155" s="27" t="s">
        <v>84</v>
      </c>
      <c r="B155" s="23" t="s">
        <v>26</v>
      </c>
      <c r="C155" s="23" t="s">
        <v>21</v>
      </c>
      <c r="D155" s="23" t="s">
        <v>232</v>
      </c>
      <c r="E155" s="19"/>
      <c r="F155" s="35">
        <f>F156</f>
        <v>14365.099999999999</v>
      </c>
      <c r="G155" s="35">
        <f>G156</f>
        <v>14365.099999999999</v>
      </c>
      <c r="H155" s="35">
        <f>H156</f>
        <v>14365.099999999999</v>
      </c>
      <c r="I155" s="1"/>
      <c r="J155" s="1"/>
      <c r="K155" s="1"/>
      <c r="L155" s="1"/>
      <c r="M155" s="1"/>
      <c r="N155" s="1"/>
      <c r="O155" s="1"/>
    </row>
    <row r="156" spans="1:15" ht="21" customHeight="1">
      <c r="A156" s="22" t="s">
        <v>87</v>
      </c>
      <c r="B156" s="23" t="s">
        <v>26</v>
      </c>
      <c r="C156" s="23" t="s">
        <v>21</v>
      </c>
      <c r="D156" s="23" t="s">
        <v>231</v>
      </c>
      <c r="E156" s="19"/>
      <c r="F156" s="35">
        <f>F157+F158</f>
        <v>14365.099999999999</v>
      </c>
      <c r="G156" s="35">
        <f>G157+G158</f>
        <v>14365.099999999999</v>
      </c>
      <c r="H156" s="35">
        <f>H157+H158</f>
        <v>14365.099999999999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2" t="s">
        <v>88</v>
      </c>
      <c r="B157" s="23" t="s">
        <v>26</v>
      </c>
      <c r="C157" s="23" t="s">
        <v>21</v>
      </c>
      <c r="D157" s="23" t="s">
        <v>231</v>
      </c>
      <c r="E157" s="19" t="s">
        <v>89</v>
      </c>
      <c r="F157" s="35">
        <v>643.8</v>
      </c>
      <c r="G157" s="35">
        <v>643.8</v>
      </c>
      <c r="H157" s="35">
        <v>643.8</v>
      </c>
      <c r="I157" s="1"/>
      <c r="J157" s="1"/>
      <c r="K157" s="1"/>
      <c r="L157" s="1"/>
      <c r="M157" s="1"/>
      <c r="N157" s="1"/>
      <c r="O157" s="1"/>
    </row>
    <row r="158" spans="1:15" ht="14.25" customHeight="1">
      <c r="A158" s="68" t="s">
        <v>85</v>
      </c>
      <c r="B158" s="23" t="s">
        <v>26</v>
      </c>
      <c r="C158" s="23" t="s">
        <v>21</v>
      </c>
      <c r="D158" s="23" t="s">
        <v>231</v>
      </c>
      <c r="E158" s="19" t="s">
        <v>86</v>
      </c>
      <c r="F158" s="35">
        <v>13721.3</v>
      </c>
      <c r="G158" s="35">
        <v>13721.3</v>
      </c>
      <c r="H158" s="35">
        <v>13721.3</v>
      </c>
      <c r="I158" s="1"/>
      <c r="J158" s="1"/>
      <c r="K158" s="1"/>
      <c r="L158" s="1"/>
      <c r="M158" s="1"/>
      <c r="N158" s="1"/>
      <c r="O158" s="1"/>
    </row>
    <row r="159" spans="1:15" ht="21" customHeight="1">
      <c r="A159" s="74" t="s">
        <v>112</v>
      </c>
      <c r="B159" s="23" t="s">
        <v>26</v>
      </c>
      <c r="C159" s="23" t="s">
        <v>21</v>
      </c>
      <c r="D159" s="24" t="s">
        <v>230</v>
      </c>
      <c r="E159" s="19"/>
      <c r="F159" s="35">
        <f>F160</f>
        <v>48</v>
      </c>
      <c r="G159" s="35">
        <f>G160</f>
        <v>48</v>
      </c>
      <c r="H159" s="35">
        <f>H160</f>
        <v>48</v>
      </c>
      <c r="I159" s="1"/>
      <c r="J159" s="1"/>
      <c r="K159" s="1"/>
      <c r="L159" s="1"/>
      <c r="M159" s="1"/>
      <c r="N159" s="1"/>
      <c r="O159" s="1"/>
    </row>
    <row r="160" spans="1:15" ht="16.5" customHeight="1">
      <c r="A160" s="68" t="s">
        <v>85</v>
      </c>
      <c r="B160" s="23" t="s">
        <v>26</v>
      </c>
      <c r="C160" s="23" t="s">
        <v>21</v>
      </c>
      <c r="D160" s="24" t="s">
        <v>230</v>
      </c>
      <c r="E160" s="19" t="s">
        <v>86</v>
      </c>
      <c r="F160" s="35">
        <v>48</v>
      </c>
      <c r="G160" s="35">
        <v>48</v>
      </c>
      <c r="H160" s="35">
        <v>48</v>
      </c>
      <c r="I160" s="1"/>
      <c r="J160" s="1"/>
      <c r="K160" s="1"/>
      <c r="L160" s="1"/>
      <c r="M160" s="1"/>
      <c r="N160" s="1"/>
      <c r="O160" s="1"/>
    </row>
    <row r="161" spans="1:15" ht="177" customHeight="1">
      <c r="A161" s="18" t="s">
        <v>167</v>
      </c>
      <c r="B161" s="50" t="str">
        <f>B$151</f>
        <v>07</v>
      </c>
      <c r="C161" s="20" t="s">
        <v>21</v>
      </c>
      <c r="D161" s="23" t="s">
        <v>229</v>
      </c>
      <c r="E161" s="20"/>
      <c r="F161" s="93">
        <f>F162</f>
        <v>18165.2</v>
      </c>
      <c r="G161" s="93">
        <f>G162</f>
        <v>18165.2</v>
      </c>
      <c r="H161" s="93">
        <f>H162</f>
        <v>18165.2</v>
      </c>
      <c r="I161" s="1"/>
      <c r="J161" s="1"/>
      <c r="K161" s="1"/>
      <c r="L161" s="1"/>
      <c r="M161" s="1"/>
      <c r="N161" s="1"/>
      <c r="O161" s="1"/>
    </row>
    <row r="162" spans="1:15" ht="14.25" customHeight="1">
      <c r="A162" s="75" t="s">
        <v>57</v>
      </c>
      <c r="B162" s="50" t="str">
        <f>B$151</f>
        <v>07</v>
      </c>
      <c r="C162" s="20" t="s">
        <v>21</v>
      </c>
      <c r="D162" s="23" t="s">
        <v>229</v>
      </c>
      <c r="E162" s="19" t="s">
        <v>86</v>
      </c>
      <c r="F162" s="35">
        <v>18165.2</v>
      </c>
      <c r="G162" s="35">
        <v>18165.2</v>
      </c>
      <c r="H162" s="35">
        <v>18165.2</v>
      </c>
      <c r="I162" s="1"/>
      <c r="J162" s="1"/>
      <c r="K162" s="1"/>
      <c r="L162" s="1"/>
      <c r="M162" s="1"/>
      <c r="N162" s="1"/>
      <c r="O162" s="1"/>
    </row>
    <row r="163" spans="1:15" ht="41.25" customHeight="1">
      <c r="A163" s="36" t="s">
        <v>166</v>
      </c>
      <c r="B163" s="23" t="s">
        <v>26</v>
      </c>
      <c r="C163" s="23" t="s">
        <v>21</v>
      </c>
      <c r="D163" s="23" t="s">
        <v>228</v>
      </c>
      <c r="E163" s="19"/>
      <c r="F163" s="35">
        <f>F164</f>
        <v>8</v>
      </c>
      <c r="G163" s="35">
        <f>G164</f>
        <v>8</v>
      </c>
      <c r="H163" s="35">
        <f>H164</f>
        <v>8</v>
      </c>
      <c r="I163" s="1"/>
      <c r="J163" s="1"/>
      <c r="K163" s="1"/>
      <c r="L163" s="1"/>
      <c r="M163" s="1"/>
      <c r="N163" s="1"/>
      <c r="O163" s="1"/>
    </row>
    <row r="164" spans="1:15" ht="22.5" customHeight="1">
      <c r="A164" s="22" t="s">
        <v>88</v>
      </c>
      <c r="B164" s="23" t="s">
        <v>26</v>
      </c>
      <c r="C164" s="23" t="s">
        <v>21</v>
      </c>
      <c r="D164" s="23" t="s">
        <v>228</v>
      </c>
      <c r="E164" s="19" t="s">
        <v>89</v>
      </c>
      <c r="F164" s="35">
        <v>8</v>
      </c>
      <c r="G164" s="95">
        <v>8</v>
      </c>
      <c r="H164" s="95">
        <v>8</v>
      </c>
      <c r="I164" s="1"/>
      <c r="J164" s="1"/>
      <c r="K164" s="1"/>
      <c r="L164" s="1"/>
      <c r="M164" s="1"/>
      <c r="N164" s="1"/>
      <c r="O164" s="1"/>
    </row>
    <row r="165" spans="1:15" ht="51.75" customHeight="1">
      <c r="A165" s="76" t="s">
        <v>157</v>
      </c>
      <c r="B165" s="23" t="s">
        <v>26</v>
      </c>
      <c r="C165" s="23" t="s">
        <v>21</v>
      </c>
      <c r="D165" s="23" t="s">
        <v>227</v>
      </c>
      <c r="E165" s="19"/>
      <c r="F165" s="35">
        <f>F166</f>
        <v>298.4</v>
      </c>
      <c r="G165" s="35">
        <f>G166</f>
        <v>298.4</v>
      </c>
      <c r="H165" s="95">
        <f>H166</f>
        <v>298.4</v>
      </c>
      <c r="I165" s="1"/>
      <c r="J165" s="1"/>
      <c r="K165" s="1"/>
      <c r="L165" s="1"/>
      <c r="M165" s="1"/>
      <c r="N165" s="1"/>
      <c r="O165" s="1"/>
    </row>
    <row r="166" spans="1:15" ht="22.5" customHeight="1">
      <c r="A166" s="68" t="s">
        <v>85</v>
      </c>
      <c r="B166" s="23" t="s">
        <v>26</v>
      </c>
      <c r="C166" s="23" t="s">
        <v>21</v>
      </c>
      <c r="D166" s="23" t="s">
        <v>227</v>
      </c>
      <c r="E166" s="19" t="s">
        <v>86</v>
      </c>
      <c r="F166" s="35">
        <v>298.4</v>
      </c>
      <c r="G166" s="35">
        <v>298.4</v>
      </c>
      <c r="H166" s="35">
        <v>298.4</v>
      </c>
      <c r="I166" s="1"/>
      <c r="J166" s="1"/>
      <c r="K166" s="1"/>
      <c r="L166" s="1"/>
      <c r="M166" s="1"/>
      <c r="N166" s="1"/>
      <c r="O166" s="1"/>
    </row>
    <row r="167" spans="1:15" ht="30.75" customHeight="1">
      <c r="A167" s="69" t="s">
        <v>118</v>
      </c>
      <c r="B167" s="23" t="s">
        <v>26</v>
      </c>
      <c r="C167" s="23" t="s">
        <v>21</v>
      </c>
      <c r="D167" s="24" t="s">
        <v>226</v>
      </c>
      <c r="E167" s="19"/>
      <c r="F167" s="35">
        <f>F168</f>
        <v>3359.9</v>
      </c>
      <c r="G167" s="35">
        <f>G168</f>
        <v>0</v>
      </c>
      <c r="H167" s="35">
        <f>H168</f>
        <v>0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68" t="s">
        <v>85</v>
      </c>
      <c r="B168" s="23" t="s">
        <v>26</v>
      </c>
      <c r="C168" s="23" t="s">
        <v>21</v>
      </c>
      <c r="D168" s="24" t="s">
        <v>226</v>
      </c>
      <c r="E168" s="19" t="s">
        <v>86</v>
      </c>
      <c r="F168" s="35">
        <v>3359.9</v>
      </c>
      <c r="G168" s="35">
        <v>0</v>
      </c>
      <c r="H168" s="35">
        <v>0</v>
      </c>
      <c r="I168" s="1"/>
      <c r="J168" s="1"/>
      <c r="K168" s="1"/>
      <c r="L168" s="1"/>
      <c r="M168" s="1"/>
      <c r="N168" s="1"/>
      <c r="O168" s="1"/>
    </row>
    <row r="169" spans="1:15" ht="46.5" customHeight="1">
      <c r="A169" s="71" t="s">
        <v>201</v>
      </c>
      <c r="B169" s="89" t="s">
        <v>26</v>
      </c>
      <c r="C169" s="89" t="s">
        <v>21</v>
      </c>
      <c r="D169" s="90" t="s">
        <v>223</v>
      </c>
      <c r="E169" s="91"/>
      <c r="F169" s="97">
        <f>F170</f>
        <v>191.1</v>
      </c>
      <c r="G169" s="97">
        <f>G170</f>
        <v>0</v>
      </c>
      <c r="H169" s="97">
        <f>H170</f>
        <v>0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88" t="s">
        <v>85</v>
      </c>
      <c r="B170" s="89" t="s">
        <v>26</v>
      </c>
      <c r="C170" s="89" t="s">
        <v>21</v>
      </c>
      <c r="D170" s="90" t="s">
        <v>223</v>
      </c>
      <c r="E170" s="91">
        <v>620</v>
      </c>
      <c r="F170" s="97">
        <v>191.1</v>
      </c>
      <c r="G170" s="35">
        <v>0</v>
      </c>
      <c r="H170" s="35">
        <v>0</v>
      </c>
      <c r="I170" s="1"/>
      <c r="J170" s="1"/>
      <c r="K170" s="1"/>
      <c r="L170" s="1"/>
      <c r="M170" s="1"/>
      <c r="N170" s="1"/>
      <c r="O170" s="1"/>
    </row>
    <row r="171" spans="1:15" ht="40.5" customHeight="1">
      <c r="A171" s="18" t="s">
        <v>0</v>
      </c>
      <c r="B171" s="23" t="s">
        <v>26</v>
      </c>
      <c r="C171" s="23" t="s">
        <v>21</v>
      </c>
      <c r="D171" s="24" t="s">
        <v>225</v>
      </c>
      <c r="E171" s="19"/>
      <c r="F171" s="35">
        <f>F172</f>
        <v>74.6</v>
      </c>
      <c r="G171" s="35">
        <f>G172</f>
        <v>74.6</v>
      </c>
      <c r="H171" s="35">
        <f>H172</f>
        <v>74.6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68" t="s">
        <v>85</v>
      </c>
      <c r="B172" s="23" t="s">
        <v>26</v>
      </c>
      <c r="C172" s="23" t="s">
        <v>21</v>
      </c>
      <c r="D172" s="24" t="s">
        <v>225</v>
      </c>
      <c r="E172" s="19" t="s">
        <v>86</v>
      </c>
      <c r="F172" s="35">
        <v>74.6</v>
      </c>
      <c r="G172" s="95">
        <v>74.6</v>
      </c>
      <c r="H172" s="95">
        <v>74.6</v>
      </c>
      <c r="I172" s="1"/>
      <c r="J172" s="1"/>
      <c r="K172" s="1"/>
      <c r="L172" s="1"/>
      <c r="M172" s="1"/>
      <c r="N172" s="1"/>
      <c r="O172" s="1"/>
    </row>
    <row r="173" spans="1:15" ht="30.75" customHeight="1">
      <c r="A173" s="22" t="s">
        <v>117</v>
      </c>
      <c r="B173" s="23" t="s">
        <v>26</v>
      </c>
      <c r="C173" s="23" t="s">
        <v>21</v>
      </c>
      <c r="D173" s="24" t="s">
        <v>224</v>
      </c>
      <c r="E173" s="19"/>
      <c r="F173" s="35">
        <f>F174</f>
        <v>959.6</v>
      </c>
      <c r="G173" s="35">
        <f>G174</f>
        <v>959.6</v>
      </c>
      <c r="H173" s="35">
        <f>H174</f>
        <v>959.6</v>
      </c>
      <c r="I173" s="1"/>
      <c r="J173" s="1"/>
      <c r="K173" s="1"/>
      <c r="L173" s="1"/>
      <c r="M173" s="1"/>
      <c r="N173" s="1"/>
      <c r="O173" s="1"/>
    </row>
    <row r="174" spans="1:15" ht="21.75" customHeight="1">
      <c r="A174" s="68" t="s">
        <v>85</v>
      </c>
      <c r="B174" s="23" t="s">
        <v>26</v>
      </c>
      <c r="C174" s="23" t="s">
        <v>21</v>
      </c>
      <c r="D174" s="24" t="s">
        <v>224</v>
      </c>
      <c r="E174" s="19" t="s">
        <v>86</v>
      </c>
      <c r="F174" s="35">
        <v>959.6</v>
      </c>
      <c r="G174" s="35">
        <v>959.6</v>
      </c>
      <c r="H174" s="35">
        <v>959.6</v>
      </c>
      <c r="I174" s="1"/>
      <c r="J174" s="1"/>
      <c r="K174" s="1"/>
      <c r="L174" s="1"/>
      <c r="M174" s="1"/>
      <c r="N174" s="1"/>
      <c r="O174" s="1"/>
    </row>
    <row r="175" spans="1:8" s="2" customFormat="1" ht="17.25" customHeight="1">
      <c r="A175" s="31" t="s">
        <v>17</v>
      </c>
      <c r="B175" s="56" t="str">
        <f>B$151</f>
        <v>07</v>
      </c>
      <c r="C175" s="32" t="s">
        <v>22</v>
      </c>
      <c r="D175" s="32"/>
      <c r="E175" s="32"/>
      <c r="F175" s="48">
        <f aca="true" t="shared" si="17" ref="F175:H176">F176</f>
        <v>91427.9</v>
      </c>
      <c r="G175" s="48">
        <f t="shared" si="17"/>
        <v>78296.90000000001</v>
      </c>
      <c r="H175" s="48">
        <f t="shared" si="17"/>
        <v>78296.90000000001</v>
      </c>
    </row>
    <row r="176" spans="1:15" ht="29.25" customHeight="1">
      <c r="A176" s="34" t="s">
        <v>193</v>
      </c>
      <c r="B176" s="23" t="s">
        <v>26</v>
      </c>
      <c r="C176" s="23" t="s">
        <v>22</v>
      </c>
      <c r="D176" s="23" t="s">
        <v>141</v>
      </c>
      <c r="E176" s="19"/>
      <c r="F176" s="35">
        <f t="shared" si="17"/>
        <v>91427.9</v>
      </c>
      <c r="G176" s="35">
        <f t="shared" si="17"/>
        <v>78296.90000000001</v>
      </c>
      <c r="H176" s="35">
        <f t="shared" si="17"/>
        <v>78296.90000000001</v>
      </c>
      <c r="I176" s="1"/>
      <c r="J176" s="1"/>
      <c r="K176" s="1"/>
      <c r="L176" s="1"/>
      <c r="M176" s="1"/>
      <c r="N176" s="1"/>
      <c r="O176" s="1"/>
    </row>
    <row r="177" spans="1:15" ht="27" customHeight="1">
      <c r="A177" s="25" t="s">
        <v>83</v>
      </c>
      <c r="B177" s="23" t="s">
        <v>26</v>
      </c>
      <c r="C177" s="23" t="s">
        <v>22</v>
      </c>
      <c r="D177" s="23" t="s">
        <v>142</v>
      </c>
      <c r="E177" s="19"/>
      <c r="F177" s="35">
        <f>F178+F183+F185+F187+F190+F192+F194+F196+F198+F200+F212+F202+F206+F208+F210+F181+F204+F219</f>
        <v>91427.9</v>
      </c>
      <c r="G177" s="35">
        <f>G178+G183+G185+G187+G190+G192+G194+G196+G198+G200+G212+G202+G206+G208+G210+G181+G204</f>
        <v>78296.90000000001</v>
      </c>
      <c r="H177" s="35">
        <f>H178+H183+H185+H187+H190+H192+H194+H196+H198+H200+H212+H202+H206+H208+H210+H181+H204</f>
        <v>78296.90000000001</v>
      </c>
      <c r="I177" s="1"/>
      <c r="J177" s="1"/>
      <c r="K177" s="1"/>
      <c r="L177" s="1"/>
      <c r="M177" s="1"/>
      <c r="N177" s="1"/>
      <c r="O177" s="1"/>
    </row>
    <row r="178" spans="1:15" ht="27" customHeight="1">
      <c r="A178" s="27" t="s">
        <v>84</v>
      </c>
      <c r="B178" s="23" t="s">
        <v>26</v>
      </c>
      <c r="C178" s="23" t="s">
        <v>22</v>
      </c>
      <c r="D178" s="23" t="s">
        <v>232</v>
      </c>
      <c r="E178" s="19"/>
      <c r="F178" s="35">
        <f aca="true" t="shared" si="18" ref="F178:H179">F179</f>
        <v>5616.3</v>
      </c>
      <c r="G178" s="35">
        <f t="shared" si="18"/>
        <v>5556.3</v>
      </c>
      <c r="H178" s="35">
        <f t="shared" si="18"/>
        <v>5556.3</v>
      </c>
      <c r="I178" s="1"/>
      <c r="J178" s="1"/>
      <c r="K178" s="1"/>
      <c r="L178" s="1"/>
      <c r="M178" s="1"/>
      <c r="N178" s="1"/>
      <c r="O178" s="1"/>
    </row>
    <row r="179" spans="1:15" ht="13.5" customHeight="1">
      <c r="A179" s="22" t="s">
        <v>90</v>
      </c>
      <c r="B179" s="23" t="s">
        <v>26</v>
      </c>
      <c r="C179" s="23" t="s">
        <v>22</v>
      </c>
      <c r="D179" s="23" t="s">
        <v>238</v>
      </c>
      <c r="E179" s="19"/>
      <c r="F179" s="35">
        <f t="shared" si="18"/>
        <v>5616.3</v>
      </c>
      <c r="G179" s="35">
        <f t="shared" si="18"/>
        <v>5556.3</v>
      </c>
      <c r="H179" s="35">
        <f t="shared" si="18"/>
        <v>5556.3</v>
      </c>
      <c r="I179" s="1"/>
      <c r="J179" s="1"/>
      <c r="K179" s="1"/>
      <c r="L179" s="1"/>
      <c r="M179" s="1"/>
      <c r="N179" s="1"/>
      <c r="O179" s="1"/>
    </row>
    <row r="180" spans="1:15" ht="12.75" customHeight="1">
      <c r="A180" s="68" t="s">
        <v>85</v>
      </c>
      <c r="B180" s="23" t="s">
        <v>26</v>
      </c>
      <c r="C180" s="23" t="s">
        <v>22</v>
      </c>
      <c r="D180" s="23" t="s">
        <v>238</v>
      </c>
      <c r="E180" s="19" t="s">
        <v>86</v>
      </c>
      <c r="F180" s="35">
        <v>5616.3</v>
      </c>
      <c r="G180" s="35">
        <v>5556.3</v>
      </c>
      <c r="H180" s="35">
        <v>5556.3</v>
      </c>
      <c r="I180" s="1"/>
      <c r="J180" s="1"/>
      <c r="K180" s="1"/>
      <c r="L180" s="1"/>
      <c r="M180" s="1"/>
      <c r="N180" s="1"/>
      <c r="O180" s="1"/>
    </row>
    <row r="181" spans="1:15" ht="37.5" customHeight="1">
      <c r="A181" s="76" t="s">
        <v>321</v>
      </c>
      <c r="B181" s="23" t="s">
        <v>26</v>
      </c>
      <c r="C181" s="23" t="s">
        <v>22</v>
      </c>
      <c r="D181" s="23" t="s">
        <v>322</v>
      </c>
      <c r="E181" s="23"/>
      <c r="F181" s="35">
        <f>F182</f>
        <v>5077.8</v>
      </c>
      <c r="G181" s="35">
        <f>G182</f>
        <v>5077.8</v>
      </c>
      <c r="H181" s="35">
        <f>H182</f>
        <v>5077.8</v>
      </c>
      <c r="I181" s="1"/>
      <c r="J181" s="1"/>
      <c r="K181" s="1"/>
      <c r="L181" s="1"/>
      <c r="M181" s="1"/>
      <c r="N181" s="1"/>
      <c r="O181" s="1"/>
    </row>
    <row r="182" spans="1:15" ht="12.75" customHeight="1">
      <c r="A182" s="68" t="s">
        <v>85</v>
      </c>
      <c r="B182" s="23" t="s">
        <v>26</v>
      </c>
      <c r="C182" s="23" t="s">
        <v>22</v>
      </c>
      <c r="D182" s="23" t="s">
        <v>322</v>
      </c>
      <c r="E182" s="23" t="s">
        <v>86</v>
      </c>
      <c r="F182" s="35">
        <v>5077.8</v>
      </c>
      <c r="G182" s="35">
        <v>5077.8</v>
      </c>
      <c r="H182" s="35">
        <v>5077.8</v>
      </c>
      <c r="I182" s="1"/>
      <c r="J182" s="1"/>
      <c r="K182" s="1"/>
      <c r="L182" s="1"/>
      <c r="M182" s="1"/>
      <c r="N182" s="1"/>
      <c r="O182" s="1"/>
    </row>
    <row r="183" spans="1:15" ht="21.75" customHeight="1">
      <c r="A183" s="18" t="s">
        <v>112</v>
      </c>
      <c r="B183" s="23" t="s">
        <v>26</v>
      </c>
      <c r="C183" s="23" t="s">
        <v>22</v>
      </c>
      <c r="D183" s="24" t="s">
        <v>230</v>
      </c>
      <c r="E183" s="19"/>
      <c r="F183" s="35">
        <f>F184</f>
        <v>52</v>
      </c>
      <c r="G183" s="35">
        <f>G184</f>
        <v>52</v>
      </c>
      <c r="H183" s="35">
        <f>H184</f>
        <v>52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68" t="s">
        <v>85</v>
      </c>
      <c r="B184" s="23" t="s">
        <v>26</v>
      </c>
      <c r="C184" s="23" t="s">
        <v>22</v>
      </c>
      <c r="D184" s="24" t="s">
        <v>230</v>
      </c>
      <c r="E184" s="19" t="s">
        <v>86</v>
      </c>
      <c r="F184" s="35">
        <v>52</v>
      </c>
      <c r="G184" s="35">
        <v>52</v>
      </c>
      <c r="H184" s="35">
        <v>52</v>
      </c>
      <c r="I184" s="1"/>
      <c r="J184" s="1"/>
      <c r="K184" s="1"/>
      <c r="L184" s="1"/>
      <c r="M184" s="1"/>
      <c r="N184" s="1"/>
      <c r="O184" s="1"/>
    </row>
    <row r="185" spans="1:15" ht="172.5" customHeight="1">
      <c r="A185" s="18" t="s">
        <v>167</v>
      </c>
      <c r="B185" s="23" t="s">
        <v>26</v>
      </c>
      <c r="C185" s="23" t="s">
        <v>22</v>
      </c>
      <c r="D185" s="23" t="s">
        <v>229</v>
      </c>
      <c r="E185" s="19"/>
      <c r="F185" s="35">
        <f>F186</f>
        <v>55219.1</v>
      </c>
      <c r="G185" s="35">
        <f>G186</f>
        <v>55219.1</v>
      </c>
      <c r="H185" s="35">
        <f>H186</f>
        <v>55219.1</v>
      </c>
      <c r="I185" s="1"/>
      <c r="J185" s="1"/>
      <c r="K185" s="1"/>
      <c r="L185" s="1"/>
      <c r="M185" s="1"/>
      <c r="N185" s="1"/>
      <c r="O185" s="1"/>
    </row>
    <row r="186" spans="1:15" ht="15" customHeight="1">
      <c r="A186" s="68" t="s">
        <v>85</v>
      </c>
      <c r="B186" s="23" t="s">
        <v>26</v>
      </c>
      <c r="C186" s="23" t="s">
        <v>22</v>
      </c>
      <c r="D186" s="23" t="s">
        <v>229</v>
      </c>
      <c r="E186" s="19" t="s">
        <v>86</v>
      </c>
      <c r="F186" s="35">
        <v>55219.1</v>
      </c>
      <c r="G186" s="35">
        <v>55219.1</v>
      </c>
      <c r="H186" s="35">
        <v>55219.1</v>
      </c>
      <c r="I186" s="1"/>
      <c r="J186" s="1"/>
      <c r="K186" s="1"/>
      <c r="L186" s="1"/>
      <c r="M186" s="1"/>
      <c r="N186" s="1"/>
      <c r="O186" s="1"/>
    </row>
    <row r="187" spans="1:15" ht="42.75" customHeight="1">
      <c r="A187" s="36" t="s">
        <v>166</v>
      </c>
      <c r="B187" s="23" t="s">
        <v>26</v>
      </c>
      <c r="C187" s="23" t="s">
        <v>22</v>
      </c>
      <c r="D187" s="23" t="s">
        <v>228</v>
      </c>
      <c r="E187" s="19"/>
      <c r="F187" s="35">
        <f>F188+F189</f>
        <v>8813.3</v>
      </c>
      <c r="G187" s="35">
        <f>G188+G189</f>
        <v>7932</v>
      </c>
      <c r="H187" s="35">
        <f>H188+H189</f>
        <v>7932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22" t="s">
        <v>88</v>
      </c>
      <c r="B188" s="23" t="s">
        <v>26</v>
      </c>
      <c r="C188" s="23" t="s">
        <v>22</v>
      </c>
      <c r="D188" s="23" t="s">
        <v>228</v>
      </c>
      <c r="E188" s="19" t="s">
        <v>89</v>
      </c>
      <c r="F188" s="35">
        <v>1052.3</v>
      </c>
      <c r="G188" s="35">
        <v>1052.3</v>
      </c>
      <c r="H188" s="35">
        <v>1052.3</v>
      </c>
      <c r="I188" s="1"/>
      <c r="J188" s="1"/>
      <c r="K188" s="1"/>
      <c r="L188" s="1"/>
      <c r="M188" s="1"/>
      <c r="N188" s="1"/>
      <c r="O188" s="1"/>
    </row>
    <row r="189" spans="1:15" ht="17.25" customHeight="1">
      <c r="A189" s="68" t="s">
        <v>85</v>
      </c>
      <c r="B189" s="23" t="s">
        <v>26</v>
      </c>
      <c r="C189" s="23" t="s">
        <v>22</v>
      </c>
      <c r="D189" s="23" t="s">
        <v>228</v>
      </c>
      <c r="E189" s="19" t="s">
        <v>86</v>
      </c>
      <c r="F189" s="35">
        <v>7761</v>
      </c>
      <c r="G189" s="35">
        <v>6879.7</v>
      </c>
      <c r="H189" s="35">
        <v>6879.7</v>
      </c>
      <c r="I189" s="1"/>
      <c r="J189" s="1"/>
      <c r="K189" s="1"/>
      <c r="L189" s="1"/>
      <c r="M189" s="1"/>
      <c r="N189" s="1"/>
      <c r="O189" s="1"/>
    </row>
    <row r="190" spans="1:15" ht="38.25" customHeight="1">
      <c r="A190" s="36" t="s">
        <v>91</v>
      </c>
      <c r="B190" s="23" t="s">
        <v>26</v>
      </c>
      <c r="C190" s="23" t="s">
        <v>22</v>
      </c>
      <c r="D190" s="23" t="s">
        <v>237</v>
      </c>
      <c r="E190" s="19"/>
      <c r="F190" s="35">
        <f>F191</f>
        <v>402.5</v>
      </c>
      <c r="G190" s="35">
        <f>G191</f>
        <v>402.5</v>
      </c>
      <c r="H190" s="35">
        <f>H191</f>
        <v>402.5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68" t="s">
        <v>85</v>
      </c>
      <c r="B191" s="23" t="s">
        <v>26</v>
      </c>
      <c r="C191" s="23" t="s">
        <v>22</v>
      </c>
      <c r="D191" s="23" t="s">
        <v>237</v>
      </c>
      <c r="E191" s="19" t="s">
        <v>86</v>
      </c>
      <c r="F191" s="35">
        <v>402.5</v>
      </c>
      <c r="G191" s="35">
        <v>402.5</v>
      </c>
      <c r="H191" s="35">
        <v>402.5</v>
      </c>
      <c r="I191" s="1"/>
      <c r="J191" s="1"/>
      <c r="K191" s="1"/>
      <c r="L191" s="1"/>
      <c r="M191" s="1"/>
      <c r="N191" s="1"/>
      <c r="O191" s="1"/>
    </row>
    <row r="192" spans="1:15" ht="43.5" customHeight="1">
      <c r="A192" s="36" t="s">
        <v>168</v>
      </c>
      <c r="B192" s="23" t="s">
        <v>26</v>
      </c>
      <c r="C192" s="23" t="s">
        <v>22</v>
      </c>
      <c r="D192" s="23" t="s">
        <v>236</v>
      </c>
      <c r="E192" s="19"/>
      <c r="F192" s="35">
        <f>F193</f>
        <v>94.7</v>
      </c>
      <c r="G192" s="35">
        <f>G193</f>
        <v>94.7</v>
      </c>
      <c r="H192" s="35">
        <f>H193</f>
        <v>94.7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8" t="s">
        <v>115</v>
      </c>
      <c r="B193" s="23" t="s">
        <v>26</v>
      </c>
      <c r="C193" s="23" t="s">
        <v>22</v>
      </c>
      <c r="D193" s="23" t="s">
        <v>236</v>
      </c>
      <c r="E193" s="19" t="s">
        <v>86</v>
      </c>
      <c r="F193" s="35">
        <v>94.7</v>
      </c>
      <c r="G193" s="35">
        <v>94.7</v>
      </c>
      <c r="H193" s="35">
        <v>94.7</v>
      </c>
      <c r="I193" s="1"/>
      <c r="J193" s="1"/>
      <c r="K193" s="1"/>
      <c r="L193" s="1"/>
      <c r="M193" s="1"/>
      <c r="N193" s="1"/>
      <c r="O193" s="1"/>
    </row>
    <row r="194" spans="1:15" ht="43.5" customHeight="1">
      <c r="A194" s="36" t="s">
        <v>92</v>
      </c>
      <c r="B194" s="23" t="s">
        <v>26</v>
      </c>
      <c r="C194" s="23" t="s">
        <v>22</v>
      </c>
      <c r="D194" s="23" t="s">
        <v>235</v>
      </c>
      <c r="E194" s="19"/>
      <c r="F194" s="35">
        <f>F195</f>
        <v>821.6</v>
      </c>
      <c r="G194" s="35">
        <f>G195</f>
        <v>821.6</v>
      </c>
      <c r="H194" s="35">
        <f>H195</f>
        <v>821.6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68" t="s">
        <v>85</v>
      </c>
      <c r="B195" s="23" t="s">
        <v>26</v>
      </c>
      <c r="C195" s="23" t="s">
        <v>22</v>
      </c>
      <c r="D195" s="23" t="s">
        <v>235</v>
      </c>
      <c r="E195" s="19" t="s">
        <v>86</v>
      </c>
      <c r="F195" s="35">
        <v>821.6</v>
      </c>
      <c r="G195" s="35">
        <v>821.6</v>
      </c>
      <c r="H195" s="35">
        <v>821.6</v>
      </c>
      <c r="I195" s="1"/>
      <c r="J195" s="1"/>
      <c r="K195" s="1"/>
      <c r="L195" s="1"/>
      <c r="M195" s="1"/>
      <c r="N195" s="1"/>
      <c r="O195" s="1"/>
    </row>
    <row r="196" spans="1:15" ht="31.5" customHeight="1">
      <c r="A196" s="71" t="s">
        <v>158</v>
      </c>
      <c r="B196" s="23" t="s">
        <v>26</v>
      </c>
      <c r="C196" s="23" t="s">
        <v>22</v>
      </c>
      <c r="D196" s="23" t="s">
        <v>234</v>
      </c>
      <c r="E196" s="19"/>
      <c r="F196" s="35">
        <f>F197</f>
        <v>16</v>
      </c>
      <c r="G196" s="35">
        <f>G197</f>
        <v>16</v>
      </c>
      <c r="H196" s="35">
        <f>H197</f>
        <v>16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8" t="s">
        <v>85</v>
      </c>
      <c r="B197" s="23" t="s">
        <v>26</v>
      </c>
      <c r="C197" s="23" t="s">
        <v>22</v>
      </c>
      <c r="D197" s="23" t="s">
        <v>234</v>
      </c>
      <c r="E197" s="19" t="s">
        <v>86</v>
      </c>
      <c r="F197" s="35">
        <v>16</v>
      </c>
      <c r="G197" s="35">
        <v>16</v>
      </c>
      <c r="H197" s="35">
        <v>16</v>
      </c>
      <c r="I197" s="1"/>
      <c r="J197" s="1"/>
      <c r="K197" s="1"/>
      <c r="L197" s="1"/>
      <c r="M197" s="1"/>
      <c r="N197" s="1"/>
      <c r="O197" s="1"/>
    </row>
    <row r="198" spans="1:15" ht="53.25" customHeight="1">
      <c r="A198" s="76" t="s">
        <v>157</v>
      </c>
      <c r="B198" s="23" t="s">
        <v>26</v>
      </c>
      <c r="C198" s="23" t="s">
        <v>22</v>
      </c>
      <c r="D198" s="23" t="s">
        <v>227</v>
      </c>
      <c r="E198" s="19"/>
      <c r="F198" s="35">
        <f>F199</f>
        <v>344</v>
      </c>
      <c r="G198" s="35">
        <f>G199</f>
        <v>344</v>
      </c>
      <c r="H198" s="35">
        <f>H199</f>
        <v>344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68" t="s">
        <v>85</v>
      </c>
      <c r="B199" s="23" t="s">
        <v>26</v>
      </c>
      <c r="C199" s="23" t="s">
        <v>22</v>
      </c>
      <c r="D199" s="23" t="s">
        <v>227</v>
      </c>
      <c r="E199" s="19" t="s">
        <v>86</v>
      </c>
      <c r="F199" s="35">
        <v>344</v>
      </c>
      <c r="G199" s="35">
        <v>344</v>
      </c>
      <c r="H199" s="35">
        <v>344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69" t="s">
        <v>118</v>
      </c>
      <c r="B200" s="23" t="s">
        <v>26</v>
      </c>
      <c r="C200" s="23" t="s">
        <v>22</v>
      </c>
      <c r="D200" s="24" t="s">
        <v>226</v>
      </c>
      <c r="E200" s="19"/>
      <c r="F200" s="35">
        <f>F201</f>
        <v>6600.9</v>
      </c>
      <c r="G200" s="35">
        <f>G201</f>
        <v>0</v>
      </c>
      <c r="H200" s="35">
        <f>H201</f>
        <v>0</v>
      </c>
      <c r="I200" s="1"/>
      <c r="J200" s="1"/>
      <c r="K200" s="1"/>
      <c r="L200" s="1"/>
      <c r="M200" s="1"/>
      <c r="N200" s="1"/>
      <c r="O200" s="1"/>
    </row>
    <row r="201" spans="1:15" ht="16.5" customHeight="1">
      <c r="A201" s="68" t="s">
        <v>85</v>
      </c>
      <c r="B201" s="23" t="s">
        <v>26</v>
      </c>
      <c r="C201" s="23" t="s">
        <v>22</v>
      </c>
      <c r="D201" s="24" t="s">
        <v>226</v>
      </c>
      <c r="E201" s="19" t="s">
        <v>86</v>
      </c>
      <c r="F201" s="35">
        <v>6600.9</v>
      </c>
      <c r="G201" s="35">
        <v>0</v>
      </c>
      <c r="H201" s="35">
        <v>0</v>
      </c>
      <c r="I201" s="1"/>
      <c r="J201" s="1"/>
      <c r="K201" s="1"/>
      <c r="L201" s="1"/>
      <c r="M201" s="1"/>
      <c r="N201" s="1"/>
      <c r="O201" s="1"/>
    </row>
    <row r="202" spans="1:15" ht="51" customHeight="1">
      <c r="A202" s="18" t="s">
        <v>201</v>
      </c>
      <c r="B202" s="23" t="s">
        <v>26</v>
      </c>
      <c r="C202" s="23" t="s">
        <v>22</v>
      </c>
      <c r="D202" s="24" t="s">
        <v>223</v>
      </c>
      <c r="E202" s="19"/>
      <c r="F202" s="35">
        <f>F203</f>
        <v>674.8</v>
      </c>
      <c r="G202" s="35">
        <f>G203</f>
        <v>199.6</v>
      </c>
      <c r="H202" s="35">
        <f>H203</f>
        <v>199.6</v>
      </c>
      <c r="I202" s="1"/>
      <c r="J202" s="1"/>
      <c r="K202" s="1"/>
      <c r="L202" s="1"/>
      <c r="M202" s="1"/>
      <c r="N202" s="1"/>
      <c r="O202" s="1"/>
    </row>
    <row r="203" spans="1:15" ht="16.5" customHeight="1">
      <c r="A203" s="68" t="s">
        <v>85</v>
      </c>
      <c r="B203" s="23" t="s">
        <v>26</v>
      </c>
      <c r="C203" s="23" t="s">
        <v>22</v>
      </c>
      <c r="D203" s="24" t="s">
        <v>223</v>
      </c>
      <c r="E203" s="19" t="s">
        <v>86</v>
      </c>
      <c r="F203" s="35">
        <v>674.8</v>
      </c>
      <c r="G203" s="35">
        <v>199.6</v>
      </c>
      <c r="H203" s="35">
        <v>199.6</v>
      </c>
      <c r="I203" s="1"/>
      <c r="J203" s="1"/>
      <c r="K203" s="1"/>
      <c r="L203" s="1"/>
      <c r="M203" s="1"/>
      <c r="N203" s="1"/>
      <c r="O203" s="1"/>
    </row>
    <row r="204" spans="1:15" ht="30.75" customHeight="1">
      <c r="A204" s="71" t="s">
        <v>323</v>
      </c>
      <c r="B204" s="23" t="s">
        <v>26</v>
      </c>
      <c r="C204" s="23" t="s">
        <v>22</v>
      </c>
      <c r="D204" s="24" t="s">
        <v>324</v>
      </c>
      <c r="E204" s="23"/>
      <c r="F204" s="35">
        <f>F205</f>
        <v>4308.4</v>
      </c>
      <c r="G204" s="35">
        <f>G205</f>
        <v>0</v>
      </c>
      <c r="H204" s="35">
        <f>H205</f>
        <v>0</v>
      </c>
      <c r="I204" s="1"/>
      <c r="J204" s="1"/>
      <c r="K204" s="1"/>
      <c r="L204" s="1"/>
      <c r="M204" s="1"/>
      <c r="N204" s="1"/>
      <c r="O204" s="1"/>
    </row>
    <row r="205" spans="1:15" ht="16.5" customHeight="1">
      <c r="A205" s="86" t="s">
        <v>85</v>
      </c>
      <c r="B205" s="23" t="s">
        <v>26</v>
      </c>
      <c r="C205" s="23" t="s">
        <v>22</v>
      </c>
      <c r="D205" s="84" t="s">
        <v>324</v>
      </c>
      <c r="E205" s="23" t="s">
        <v>86</v>
      </c>
      <c r="F205" s="35">
        <v>4308.4</v>
      </c>
      <c r="G205" s="35">
        <v>0</v>
      </c>
      <c r="H205" s="35">
        <v>0</v>
      </c>
      <c r="I205" s="1"/>
      <c r="J205" s="1"/>
      <c r="K205" s="1"/>
      <c r="L205" s="1"/>
      <c r="M205" s="1"/>
      <c r="N205" s="1"/>
      <c r="O205" s="1"/>
    </row>
    <row r="206" spans="1:15" ht="35.25" customHeight="1">
      <c r="A206" s="83" t="s">
        <v>148</v>
      </c>
      <c r="B206" s="23" t="s">
        <v>26</v>
      </c>
      <c r="C206" s="23" t="s">
        <v>22</v>
      </c>
      <c r="D206" s="84" t="s">
        <v>233</v>
      </c>
      <c r="E206" s="23"/>
      <c r="F206" s="35">
        <f>F207</f>
        <v>1.8</v>
      </c>
      <c r="G206" s="35">
        <f>G207</f>
        <v>1.8</v>
      </c>
      <c r="H206" s="35">
        <f>H207</f>
        <v>1.8</v>
      </c>
      <c r="I206" s="1"/>
      <c r="J206" s="1"/>
      <c r="K206" s="1"/>
      <c r="L206" s="1"/>
      <c r="M206" s="1"/>
      <c r="N206" s="1"/>
      <c r="O206" s="1"/>
    </row>
    <row r="207" spans="1:15" ht="16.5" customHeight="1">
      <c r="A207" s="68" t="s">
        <v>85</v>
      </c>
      <c r="B207" s="23" t="s">
        <v>26</v>
      </c>
      <c r="C207" s="23" t="s">
        <v>22</v>
      </c>
      <c r="D207" s="24" t="s">
        <v>233</v>
      </c>
      <c r="E207" s="23" t="s">
        <v>86</v>
      </c>
      <c r="F207" s="35">
        <v>1.8</v>
      </c>
      <c r="G207" s="35">
        <v>1.8</v>
      </c>
      <c r="H207" s="35">
        <v>1.8</v>
      </c>
      <c r="I207" s="1"/>
      <c r="J207" s="1"/>
      <c r="K207" s="1"/>
      <c r="L207" s="1"/>
      <c r="M207" s="1"/>
      <c r="N207" s="1"/>
      <c r="O207" s="1"/>
    </row>
    <row r="208" spans="1:15" ht="36" customHeight="1">
      <c r="A208" s="18" t="s">
        <v>0</v>
      </c>
      <c r="B208" s="23" t="s">
        <v>26</v>
      </c>
      <c r="C208" s="23" t="s">
        <v>22</v>
      </c>
      <c r="D208" s="24" t="s">
        <v>225</v>
      </c>
      <c r="E208" s="23"/>
      <c r="F208" s="35">
        <f>F209</f>
        <v>86</v>
      </c>
      <c r="G208" s="35">
        <f>G209</f>
        <v>86</v>
      </c>
      <c r="H208" s="35">
        <f>H209</f>
        <v>86</v>
      </c>
      <c r="I208" s="1"/>
      <c r="J208" s="1"/>
      <c r="K208" s="1"/>
      <c r="L208" s="1"/>
      <c r="M208" s="1"/>
      <c r="N208" s="1"/>
      <c r="O208" s="1"/>
    </row>
    <row r="209" spans="1:15" ht="16.5" customHeight="1">
      <c r="A209" s="68" t="s">
        <v>85</v>
      </c>
      <c r="B209" s="23" t="s">
        <v>26</v>
      </c>
      <c r="C209" s="23" t="s">
        <v>22</v>
      </c>
      <c r="D209" s="24" t="s">
        <v>225</v>
      </c>
      <c r="E209" s="23" t="s">
        <v>86</v>
      </c>
      <c r="F209" s="35">
        <v>86</v>
      </c>
      <c r="G209" s="35">
        <v>86</v>
      </c>
      <c r="H209" s="35">
        <v>86</v>
      </c>
      <c r="I209" s="1"/>
      <c r="J209" s="1"/>
      <c r="K209" s="1"/>
      <c r="L209" s="1"/>
      <c r="M209" s="1"/>
      <c r="N209" s="1"/>
      <c r="O209" s="1"/>
    </row>
    <row r="210" spans="1:15" ht="34.5" customHeight="1">
      <c r="A210" s="22" t="s">
        <v>117</v>
      </c>
      <c r="B210" s="23" t="s">
        <v>26</v>
      </c>
      <c r="C210" s="23" t="s">
        <v>22</v>
      </c>
      <c r="D210" s="24" t="s">
        <v>224</v>
      </c>
      <c r="E210" s="23"/>
      <c r="F210" s="35">
        <f>F211</f>
        <v>1885.3</v>
      </c>
      <c r="G210" s="35">
        <f>G211</f>
        <v>1930.1</v>
      </c>
      <c r="H210" s="35">
        <f>H211</f>
        <v>1930.1</v>
      </c>
      <c r="I210" s="1"/>
      <c r="J210" s="1"/>
      <c r="K210" s="1"/>
      <c r="L210" s="1"/>
      <c r="M210" s="1"/>
      <c r="N210" s="1"/>
      <c r="O210" s="1"/>
    </row>
    <row r="211" spans="1:15" ht="16.5" customHeight="1">
      <c r="A211" s="68" t="s">
        <v>85</v>
      </c>
      <c r="B211" s="23" t="s">
        <v>26</v>
      </c>
      <c r="C211" s="23" t="s">
        <v>22</v>
      </c>
      <c r="D211" s="24" t="s">
        <v>224</v>
      </c>
      <c r="E211" s="23" t="s">
        <v>86</v>
      </c>
      <c r="F211" s="35">
        <v>1885.3</v>
      </c>
      <c r="G211" s="35">
        <v>1930.1</v>
      </c>
      <c r="H211" s="35">
        <v>1930.1</v>
      </c>
      <c r="I211" s="1"/>
      <c r="J211" s="1"/>
      <c r="K211" s="1"/>
      <c r="L211" s="1"/>
      <c r="M211" s="1"/>
      <c r="N211" s="1"/>
      <c r="O211" s="1"/>
    </row>
    <row r="212" spans="1:15" ht="27" customHeight="1">
      <c r="A212" s="68" t="s">
        <v>296</v>
      </c>
      <c r="B212" s="23" t="s">
        <v>26</v>
      </c>
      <c r="C212" s="23" t="s">
        <v>22</v>
      </c>
      <c r="D212" s="24" t="s">
        <v>295</v>
      </c>
      <c r="E212" s="19"/>
      <c r="F212" s="35">
        <f>F213+F215+F217</f>
        <v>1368.4</v>
      </c>
      <c r="G212" s="35">
        <f aca="true" t="shared" si="19" ref="F212:H213">G213</f>
        <v>563.4</v>
      </c>
      <c r="H212" s="35">
        <f t="shared" si="19"/>
        <v>563.4</v>
      </c>
      <c r="I212" s="1"/>
      <c r="J212" s="1"/>
      <c r="K212" s="1"/>
      <c r="L212" s="1"/>
      <c r="M212" s="1"/>
      <c r="N212" s="1"/>
      <c r="O212" s="1"/>
    </row>
    <row r="213" spans="1:15" ht="37.5" customHeight="1">
      <c r="A213" s="22" t="s">
        <v>298</v>
      </c>
      <c r="B213" s="23" t="s">
        <v>26</v>
      </c>
      <c r="C213" s="23" t="s">
        <v>22</v>
      </c>
      <c r="D213" s="24" t="s">
        <v>297</v>
      </c>
      <c r="E213" s="23"/>
      <c r="F213" s="35">
        <f t="shared" si="19"/>
        <v>563.4</v>
      </c>
      <c r="G213" s="35">
        <f t="shared" si="19"/>
        <v>563.4</v>
      </c>
      <c r="H213" s="35">
        <f t="shared" si="19"/>
        <v>563.4</v>
      </c>
      <c r="I213" s="1"/>
      <c r="J213" s="1"/>
      <c r="K213" s="1"/>
      <c r="L213" s="1"/>
      <c r="M213" s="1"/>
      <c r="N213" s="1"/>
      <c r="O213" s="1"/>
    </row>
    <row r="214" spans="1:15" ht="15.75" customHeight="1">
      <c r="A214" s="68" t="s">
        <v>85</v>
      </c>
      <c r="B214" s="23" t="s">
        <v>26</v>
      </c>
      <c r="C214" s="23" t="s">
        <v>22</v>
      </c>
      <c r="D214" s="24" t="s">
        <v>297</v>
      </c>
      <c r="E214" s="23" t="s">
        <v>86</v>
      </c>
      <c r="F214" s="35">
        <v>563.4</v>
      </c>
      <c r="G214" s="35">
        <v>563.4</v>
      </c>
      <c r="H214" s="35">
        <v>563.4</v>
      </c>
      <c r="I214" s="1"/>
      <c r="J214" s="1"/>
      <c r="K214" s="1"/>
      <c r="L214" s="1"/>
      <c r="M214" s="1"/>
      <c r="N214" s="1"/>
      <c r="O214" s="1"/>
    </row>
    <row r="215" spans="1:15" ht="35.25" customHeight="1">
      <c r="A215" s="22" t="s">
        <v>350</v>
      </c>
      <c r="B215" s="23" t="s">
        <v>26</v>
      </c>
      <c r="C215" s="23" t="s">
        <v>22</v>
      </c>
      <c r="D215" s="24" t="s">
        <v>348</v>
      </c>
      <c r="E215" s="23"/>
      <c r="F215" s="35">
        <f>F216</f>
        <v>100</v>
      </c>
      <c r="G215" s="35">
        <f>G216</f>
        <v>0</v>
      </c>
      <c r="H215" s="35">
        <f>H216</f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68" t="s">
        <v>85</v>
      </c>
      <c r="B216" s="23" t="s">
        <v>26</v>
      </c>
      <c r="C216" s="23" t="s">
        <v>22</v>
      </c>
      <c r="D216" s="24" t="s">
        <v>348</v>
      </c>
      <c r="E216" s="23" t="s">
        <v>86</v>
      </c>
      <c r="F216" s="35">
        <v>100</v>
      </c>
      <c r="G216" s="35">
        <v>0</v>
      </c>
      <c r="H216" s="35">
        <v>0</v>
      </c>
      <c r="I216" s="1"/>
      <c r="J216" s="1"/>
      <c r="K216" s="1"/>
      <c r="L216" s="1"/>
      <c r="M216" s="1"/>
      <c r="N216" s="1"/>
      <c r="O216" s="1"/>
    </row>
    <row r="217" spans="1:15" ht="43.5" customHeight="1">
      <c r="A217" s="22" t="s">
        <v>353</v>
      </c>
      <c r="B217" s="23" t="s">
        <v>26</v>
      </c>
      <c r="C217" s="23" t="s">
        <v>22</v>
      </c>
      <c r="D217" s="24" t="s">
        <v>349</v>
      </c>
      <c r="E217" s="23"/>
      <c r="F217" s="35">
        <f>F218</f>
        <v>705</v>
      </c>
      <c r="G217" s="35">
        <f>G218</f>
        <v>0</v>
      </c>
      <c r="H217" s="35">
        <f>H218</f>
        <v>0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68" t="s">
        <v>85</v>
      </c>
      <c r="B218" s="23" t="s">
        <v>26</v>
      </c>
      <c r="C218" s="23" t="s">
        <v>22</v>
      </c>
      <c r="D218" s="24" t="s">
        <v>349</v>
      </c>
      <c r="E218" s="23" t="s">
        <v>86</v>
      </c>
      <c r="F218" s="35">
        <v>705</v>
      </c>
      <c r="G218" s="35">
        <v>0</v>
      </c>
      <c r="H218" s="35">
        <v>0</v>
      </c>
      <c r="I218" s="1"/>
      <c r="J218" s="1"/>
      <c r="K218" s="1"/>
      <c r="L218" s="1"/>
      <c r="M218" s="1"/>
      <c r="N218" s="1"/>
      <c r="O218" s="1"/>
    </row>
    <row r="219" spans="1:15" ht="15.75" customHeight="1">
      <c r="A219" s="68" t="s">
        <v>351</v>
      </c>
      <c r="B219" s="23" t="s">
        <v>26</v>
      </c>
      <c r="C219" s="23" t="s">
        <v>22</v>
      </c>
      <c r="D219" s="24" t="s">
        <v>354</v>
      </c>
      <c r="E219" s="23"/>
      <c r="F219" s="35">
        <f aca="true" t="shared" si="20" ref="F219:H220">F220</f>
        <v>45</v>
      </c>
      <c r="G219" s="35">
        <f t="shared" si="20"/>
        <v>0</v>
      </c>
      <c r="H219" s="35">
        <f t="shared" si="20"/>
        <v>0</v>
      </c>
      <c r="I219" s="1"/>
      <c r="J219" s="1"/>
      <c r="K219" s="1"/>
      <c r="L219" s="1"/>
      <c r="M219" s="1"/>
      <c r="N219" s="1"/>
      <c r="O219" s="1"/>
    </row>
    <row r="220" spans="1:15" ht="35.25" customHeight="1">
      <c r="A220" s="22" t="s">
        <v>352</v>
      </c>
      <c r="B220" s="23" t="s">
        <v>26</v>
      </c>
      <c r="C220" s="23" t="s">
        <v>22</v>
      </c>
      <c r="D220" s="24" t="s">
        <v>355</v>
      </c>
      <c r="E220" s="23"/>
      <c r="F220" s="35">
        <f t="shared" si="20"/>
        <v>45</v>
      </c>
      <c r="G220" s="35">
        <f t="shared" si="20"/>
        <v>0</v>
      </c>
      <c r="H220" s="35">
        <f t="shared" si="20"/>
        <v>0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68" t="s">
        <v>85</v>
      </c>
      <c r="B221" s="23" t="s">
        <v>26</v>
      </c>
      <c r="C221" s="23" t="s">
        <v>22</v>
      </c>
      <c r="D221" s="24" t="s">
        <v>355</v>
      </c>
      <c r="E221" s="23" t="s">
        <v>86</v>
      </c>
      <c r="F221" s="35">
        <v>45</v>
      </c>
      <c r="G221" s="35">
        <v>0</v>
      </c>
      <c r="H221" s="35">
        <v>0</v>
      </c>
      <c r="I221" s="1"/>
      <c r="J221" s="1"/>
      <c r="K221" s="1"/>
      <c r="L221" s="1"/>
      <c r="M221" s="1"/>
      <c r="N221" s="1"/>
      <c r="O221" s="1"/>
    </row>
    <row r="222" spans="1:15" ht="15.75" customHeight="1">
      <c r="A222" s="68"/>
      <c r="B222" s="23"/>
      <c r="C222" s="23"/>
      <c r="D222" s="24"/>
      <c r="E222" s="23"/>
      <c r="F222" s="35"/>
      <c r="G222" s="35"/>
      <c r="H222" s="35"/>
      <c r="I222" s="1"/>
      <c r="J222" s="1"/>
      <c r="K222" s="1"/>
      <c r="L222" s="1"/>
      <c r="M222" s="1"/>
      <c r="N222" s="1"/>
      <c r="O222" s="1"/>
    </row>
    <row r="223" spans="1:15" ht="19.5" customHeight="1">
      <c r="A223" s="77" t="s">
        <v>154</v>
      </c>
      <c r="B223" s="29" t="s">
        <v>26</v>
      </c>
      <c r="C223" s="29" t="s">
        <v>23</v>
      </c>
      <c r="D223" s="24"/>
      <c r="E223" s="23"/>
      <c r="F223" s="94">
        <f>F224+F240</f>
        <v>13989.3</v>
      </c>
      <c r="G223" s="94">
        <f>G224+G240</f>
        <v>6802.5</v>
      </c>
      <c r="H223" s="94">
        <f>H224+H240</f>
        <v>6802.5</v>
      </c>
      <c r="I223" s="1"/>
      <c r="J223" s="1"/>
      <c r="K223" s="1"/>
      <c r="L223" s="1"/>
      <c r="M223" s="1"/>
      <c r="N223" s="1"/>
      <c r="O223" s="1"/>
    </row>
    <row r="224" spans="1:15" ht="28.5" customHeight="1">
      <c r="A224" s="25" t="s">
        <v>179</v>
      </c>
      <c r="B224" s="23" t="s">
        <v>26</v>
      </c>
      <c r="C224" s="23" t="s">
        <v>23</v>
      </c>
      <c r="D224" s="66" t="s">
        <v>143</v>
      </c>
      <c r="E224" s="19"/>
      <c r="F224" s="35">
        <f>F225</f>
        <v>10489.5</v>
      </c>
      <c r="G224" s="35">
        <f>G225</f>
        <v>4121.3</v>
      </c>
      <c r="H224" s="35">
        <f>H225</f>
        <v>4121.3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22" t="s">
        <v>180</v>
      </c>
      <c r="B225" s="23" t="s">
        <v>26</v>
      </c>
      <c r="C225" s="23" t="s">
        <v>23</v>
      </c>
      <c r="D225" s="66" t="s">
        <v>144</v>
      </c>
      <c r="E225" s="19"/>
      <c r="F225" s="35">
        <f>F226+F235+F233+F231+F237+F229</f>
        <v>10489.5</v>
      </c>
      <c r="G225" s="35">
        <f>G226+G235+G233+G231</f>
        <v>4121.3</v>
      </c>
      <c r="H225" s="35">
        <f>H226+H235+H233+H231</f>
        <v>4121.3</v>
      </c>
      <c r="I225" s="1"/>
      <c r="J225" s="1"/>
      <c r="K225" s="1"/>
      <c r="L225" s="1"/>
      <c r="M225" s="1"/>
      <c r="N225" s="1"/>
      <c r="O225" s="1"/>
    </row>
    <row r="226" spans="1:15" ht="33.75" customHeight="1">
      <c r="A226" s="27" t="s">
        <v>73</v>
      </c>
      <c r="B226" s="23" t="s">
        <v>26</v>
      </c>
      <c r="C226" s="23" t="s">
        <v>23</v>
      </c>
      <c r="D226" s="66" t="s">
        <v>247</v>
      </c>
      <c r="E226" s="19"/>
      <c r="F226" s="35">
        <f aca="true" t="shared" si="21" ref="F226:H227">F227</f>
        <v>3879.9</v>
      </c>
      <c r="G226" s="35">
        <f t="shared" si="21"/>
        <v>3879.9</v>
      </c>
      <c r="H226" s="35">
        <f t="shared" si="21"/>
        <v>3879.9</v>
      </c>
      <c r="I226" s="1"/>
      <c r="J226" s="1"/>
      <c r="K226" s="1"/>
      <c r="L226" s="1"/>
      <c r="M226" s="1"/>
      <c r="N226" s="1"/>
      <c r="O226" s="1"/>
    </row>
    <row r="227" spans="1:15" ht="19.5" customHeight="1">
      <c r="A227" s="68" t="s">
        <v>76</v>
      </c>
      <c r="B227" s="23" t="s">
        <v>26</v>
      </c>
      <c r="C227" s="23" t="s">
        <v>23</v>
      </c>
      <c r="D227" s="66" t="s">
        <v>246</v>
      </c>
      <c r="E227" s="19"/>
      <c r="F227" s="35">
        <f t="shared" si="21"/>
        <v>3879.9</v>
      </c>
      <c r="G227" s="35">
        <f t="shared" si="21"/>
        <v>3879.9</v>
      </c>
      <c r="H227" s="35">
        <f t="shared" si="21"/>
        <v>3879.9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36" t="s">
        <v>74</v>
      </c>
      <c r="B228" s="23" t="s">
        <v>26</v>
      </c>
      <c r="C228" s="23" t="s">
        <v>23</v>
      </c>
      <c r="D228" s="66" t="s">
        <v>246</v>
      </c>
      <c r="E228" s="19" t="s">
        <v>75</v>
      </c>
      <c r="F228" s="35">
        <v>3879.9</v>
      </c>
      <c r="G228" s="35">
        <v>3879.9</v>
      </c>
      <c r="H228" s="35">
        <v>3879.9</v>
      </c>
      <c r="I228" s="1"/>
      <c r="J228" s="1"/>
      <c r="K228" s="1"/>
      <c r="L228" s="1"/>
      <c r="M228" s="1"/>
      <c r="N228" s="1"/>
      <c r="O228" s="1"/>
    </row>
    <row r="229" spans="1:15" ht="30.75" customHeight="1">
      <c r="A229" s="36" t="s">
        <v>343</v>
      </c>
      <c r="B229" s="23" t="s">
        <v>26</v>
      </c>
      <c r="C229" s="23" t="s">
        <v>23</v>
      </c>
      <c r="D229" s="66" t="s">
        <v>344</v>
      </c>
      <c r="E229" s="19"/>
      <c r="F229" s="35">
        <f>F230</f>
        <v>93.7</v>
      </c>
      <c r="G229" s="35">
        <v>0</v>
      </c>
      <c r="H229" s="35">
        <v>0</v>
      </c>
      <c r="I229" s="1"/>
      <c r="J229" s="1"/>
      <c r="K229" s="1"/>
      <c r="L229" s="1"/>
      <c r="M229" s="1"/>
      <c r="N229" s="1"/>
      <c r="O229" s="1"/>
    </row>
    <row r="230" spans="1:15" ht="21.75" customHeight="1">
      <c r="A230" s="36" t="s">
        <v>74</v>
      </c>
      <c r="B230" s="23" t="s">
        <v>26</v>
      </c>
      <c r="C230" s="23" t="s">
        <v>23</v>
      </c>
      <c r="D230" s="66" t="s">
        <v>344</v>
      </c>
      <c r="E230" s="19" t="s">
        <v>75</v>
      </c>
      <c r="F230" s="35">
        <v>93.7</v>
      </c>
      <c r="G230" s="35">
        <v>0</v>
      </c>
      <c r="H230" s="35">
        <v>0</v>
      </c>
      <c r="I230" s="1"/>
      <c r="J230" s="1"/>
      <c r="K230" s="1"/>
      <c r="L230" s="1"/>
      <c r="M230" s="1"/>
      <c r="N230" s="1"/>
      <c r="O230" s="1"/>
    </row>
    <row r="231" spans="1:15" ht="30" customHeight="1">
      <c r="A231" s="22" t="s">
        <v>118</v>
      </c>
      <c r="B231" s="23" t="s">
        <v>26</v>
      </c>
      <c r="C231" s="23" t="s">
        <v>23</v>
      </c>
      <c r="D231" s="24" t="s">
        <v>244</v>
      </c>
      <c r="E231" s="19"/>
      <c r="F231" s="35">
        <f>F232</f>
        <v>532.9</v>
      </c>
      <c r="G231" s="35">
        <f>G232</f>
        <v>0</v>
      </c>
      <c r="H231" s="35">
        <f>H232</f>
        <v>0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36" t="s">
        <v>74</v>
      </c>
      <c r="B232" s="23" t="s">
        <v>26</v>
      </c>
      <c r="C232" s="23" t="s">
        <v>23</v>
      </c>
      <c r="D232" s="24" t="s">
        <v>244</v>
      </c>
      <c r="E232" s="19" t="s">
        <v>75</v>
      </c>
      <c r="F232" s="35">
        <v>532.9</v>
      </c>
      <c r="G232" s="35">
        <v>0</v>
      </c>
      <c r="H232" s="35">
        <v>0</v>
      </c>
      <c r="I232" s="1"/>
      <c r="J232" s="1"/>
      <c r="K232" s="1"/>
      <c r="L232" s="1"/>
      <c r="M232" s="1"/>
      <c r="N232" s="1"/>
      <c r="O232" s="1"/>
    </row>
    <row r="233" spans="1:15" ht="32.25" customHeight="1">
      <c r="A233" s="36" t="s">
        <v>121</v>
      </c>
      <c r="B233" s="23" t="s">
        <v>26</v>
      </c>
      <c r="C233" s="23" t="s">
        <v>23</v>
      </c>
      <c r="D233" s="66" t="s">
        <v>248</v>
      </c>
      <c r="E233" s="19"/>
      <c r="F233" s="35">
        <f>F234</f>
        <v>0</v>
      </c>
      <c r="G233" s="35">
        <f>G234</f>
        <v>89.2</v>
      </c>
      <c r="H233" s="35">
        <f>H234</f>
        <v>89.2</v>
      </c>
      <c r="I233" s="1"/>
      <c r="J233" s="1"/>
      <c r="K233" s="1"/>
      <c r="L233" s="1"/>
      <c r="M233" s="1"/>
      <c r="N233" s="1"/>
      <c r="O233" s="1"/>
    </row>
    <row r="234" spans="1:15" ht="21.75" customHeight="1">
      <c r="A234" s="36" t="s">
        <v>74</v>
      </c>
      <c r="B234" s="23" t="s">
        <v>26</v>
      </c>
      <c r="C234" s="23" t="s">
        <v>23</v>
      </c>
      <c r="D234" s="66" t="s">
        <v>248</v>
      </c>
      <c r="E234" s="19" t="s">
        <v>75</v>
      </c>
      <c r="F234" s="35">
        <v>0</v>
      </c>
      <c r="G234" s="35">
        <v>89.2</v>
      </c>
      <c r="H234" s="35">
        <v>89.2</v>
      </c>
      <c r="I234" s="1"/>
      <c r="J234" s="1"/>
      <c r="K234" s="1"/>
      <c r="L234" s="1"/>
      <c r="M234" s="1"/>
      <c r="N234" s="1"/>
      <c r="O234" s="1"/>
    </row>
    <row r="235" spans="1:15" ht="33" customHeight="1">
      <c r="A235" s="22" t="s">
        <v>117</v>
      </c>
      <c r="B235" s="23" t="s">
        <v>26</v>
      </c>
      <c r="C235" s="23" t="s">
        <v>23</v>
      </c>
      <c r="D235" s="24" t="s">
        <v>245</v>
      </c>
      <c r="E235" s="19"/>
      <c r="F235" s="35">
        <f>F236</f>
        <v>152.2</v>
      </c>
      <c r="G235" s="35">
        <f>G236</f>
        <v>152.2</v>
      </c>
      <c r="H235" s="35">
        <f>H236</f>
        <v>152.2</v>
      </c>
      <c r="I235" s="1"/>
      <c r="J235" s="1"/>
      <c r="K235" s="1"/>
      <c r="L235" s="1"/>
      <c r="M235" s="1"/>
      <c r="N235" s="1"/>
      <c r="O235" s="1"/>
    </row>
    <row r="236" spans="1:15" ht="25.5" customHeight="1">
      <c r="A236" s="22" t="s">
        <v>74</v>
      </c>
      <c r="B236" s="23" t="s">
        <v>26</v>
      </c>
      <c r="C236" s="23" t="s">
        <v>23</v>
      </c>
      <c r="D236" s="24" t="s">
        <v>245</v>
      </c>
      <c r="E236" s="19" t="s">
        <v>75</v>
      </c>
      <c r="F236" s="35">
        <v>152.2</v>
      </c>
      <c r="G236" s="35">
        <v>152.2</v>
      </c>
      <c r="H236" s="35">
        <v>152.2</v>
      </c>
      <c r="I236" s="1"/>
      <c r="J236" s="1"/>
      <c r="K236" s="1"/>
      <c r="L236" s="1"/>
      <c r="M236" s="1"/>
      <c r="N236" s="1"/>
      <c r="O236" s="1"/>
    </row>
    <row r="237" spans="1:15" ht="22.5" customHeight="1">
      <c r="A237" s="36" t="s">
        <v>325</v>
      </c>
      <c r="B237" s="23" t="s">
        <v>26</v>
      </c>
      <c r="C237" s="23" t="s">
        <v>23</v>
      </c>
      <c r="D237" s="24" t="s">
        <v>326</v>
      </c>
      <c r="E237" s="87"/>
      <c r="F237" s="96">
        <f aca="true" t="shared" si="22" ref="F237:H238">F238</f>
        <v>5830.8</v>
      </c>
      <c r="G237" s="96">
        <f t="shared" si="22"/>
        <v>0</v>
      </c>
      <c r="H237" s="96">
        <f t="shared" si="22"/>
        <v>0</v>
      </c>
      <c r="I237" s="1"/>
      <c r="J237" s="1"/>
      <c r="K237" s="1"/>
      <c r="L237" s="1"/>
      <c r="M237" s="1"/>
      <c r="N237" s="1"/>
      <c r="O237" s="1"/>
    </row>
    <row r="238" spans="1:15" ht="33" customHeight="1">
      <c r="A238" s="36" t="s">
        <v>333</v>
      </c>
      <c r="B238" s="23" t="s">
        <v>26</v>
      </c>
      <c r="C238" s="23" t="s">
        <v>23</v>
      </c>
      <c r="D238" s="24" t="s">
        <v>327</v>
      </c>
      <c r="E238" s="87"/>
      <c r="F238" s="96">
        <f t="shared" si="22"/>
        <v>5830.8</v>
      </c>
      <c r="G238" s="96">
        <f t="shared" si="22"/>
        <v>0</v>
      </c>
      <c r="H238" s="96">
        <f t="shared" si="22"/>
        <v>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36" t="s">
        <v>74</v>
      </c>
      <c r="B239" s="23" t="s">
        <v>26</v>
      </c>
      <c r="C239" s="23" t="s">
        <v>23</v>
      </c>
      <c r="D239" s="24" t="s">
        <v>327</v>
      </c>
      <c r="E239" s="87">
        <v>610</v>
      </c>
      <c r="F239" s="96">
        <v>5830.8</v>
      </c>
      <c r="G239" s="96">
        <v>0</v>
      </c>
      <c r="H239" s="96">
        <v>0</v>
      </c>
      <c r="I239" s="1"/>
      <c r="J239" s="1"/>
      <c r="K239" s="1"/>
      <c r="L239" s="1"/>
      <c r="M239" s="1"/>
      <c r="N239" s="1"/>
      <c r="O239" s="1"/>
    </row>
    <row r="240" spans="1:15" ht="27" customHeight="1">
      <c r="A240" s="25" t="s">
        <v>93</v>
      </c>
      <c r="B240" s="23" t="s">
        <v>26</v>
      </c>
      <c r="C240" s="23" t="s">
        <v>23</v>
      </c>
      <c r="D240" s="23" t="s">
        <v>145</v>
      </c>
      <c r="E240" s="19"/>
      <c r="F240" s="35">
        <f>F241+F244+F246+F248+F250</f>
        <v>3499.7999999999997</v>
      </c>
      <c r="G240" s="35">
        <f>G241+G244+G246+G248+G250</f>
        <v>2681.2</v>
      </c>
      <c r="H240" s="35">
        <f>H241+H244+H246+H248+H250</f>
        <v>2681.2</v>
      </c>
      <c r="I240" s="1"/>
      <c r="J240" s="1"/>
      <c r="K240" s="1"/>
      <c r="L240" s="1"/>
      <c r="M240" s="1"/>
      <c r="N240" s="1"/>
      <c r="O240" s="1"/>
    </row>
    <row r="241" spans="1:15" ht="33.75" customHeight="1">
      <c r="A241" s="27" t="s">
        <v>73</v>
      </c>
      <c r="B241" s="23" t="s">
        <v>26</v>
      </c>
      <c r="C241" s="23" t="s">
        <v>23</v>
      </c>
      <c r="D241" s="23" t="s">
        <v>249</v>
      </c>
      <c r="E241" s="19"/>
      <c r="F241" s="35">
        <f aca="true" t="shared" si="23" ref="F241:H242">F242</f>
        <v>2662.9</v>
      </c>
      <c r="G241" s="35">
        <f t="shared" si="23"/>
        <v>2412.9</v>
      </c>
      <c r="H241" s="35">
        <f t="shared" si="23"/>
        <v>2412.9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27" t="s">
        <v>94</v>
      </c>
      <c r="B242" s="23" t="s">
        <v>26</v>
      </c>
      <c r="C242" s="23" t="s">
        <v>23</v>
      </c>
      <c r="D242" s="23" t="s">
        <v>243</v>
      </c>
      <c r="E242" s="19"/>
      <c r="F242" s="35">
        <f t="shared" si="23"/>
        <v>2662.9</v>
      </c>
      <c r="G242" s="35">
        <f t="shared" si="23"/>
        <v>2412.9</v>
      </c>
      <c r="H242" s="35">
        <f t="shared" si="23"/>
        <v>2412.9</v>
      </c>
      <c r="I242" s="1"/>
      <c r="J242" s="1"/>
      <c r="K242" s="1"/>
      <c r="L242" s="1"/>
      <c r="M242" s="1"/>
      <c r="N242" s="1"/>
      <c r="O242" s="1"/>
    </row>
    <row r="243" spans="1:15" ht="19.5" customHeight="1">
      <c r="A243" s="68" t="s">
        <v>85</v>
      </c>
      <c r="B243" s="23" t="s">
        <v>26</v>
      </c>
      <c r="C243" s="23" t="s">
        <v>23</v>
      </c>
      <c r="D243" s="23" t="s">
        <v>243</v>
      </c>
      <c r="E243" s="19" t="s">
        <v>86</v>
      </c>
      <c r="F243" s="35">
        <v>2662.9</v>
      </c>
      <c r="G243" s="35">
        <v>2412.9</v>
      </c>
      <c r="H243" s="35">
        <v>2412.9</v>
      </c>
      <c r="I243" s="1"/>
      <c r="J243" s="1"/>
      <c r="K243" s="1"/>
      <c r="L243" s="1"/>
      <c r="M243" s="1"/>
      <c r="N243" s="1"/>
      <c r="O243" s="1"/>
    </row>
    <row r="244" spans="1:15" ht="48.75" customHeight="1">
      <c r="A244" s="76" t="s">
        <v>157</v>
      </c>
      <c r="B244" s="23" t="s">
        <v>26</v>
      </c>
      <c r="C244" s="23" t="s">
        <v>23</v>
      </c>
      <c r="D244" s="23" t="s">
        <v>240</v>
      </c>
      <c r="E244" s="19"/>
      <c r="F244" s="35">
        <f>F245</f>
        <v>84.7</v>
      </c>
      <c r="G244" s="35">
        <f>G245</f>
        <v>84.7</v>
      </c>
      <c r="H244" s="35">
        <f>H245</f>
        <v>84.7</v>
      </c>
      <c r="I244" s="1"/>
      <c r="J244" s="1"/>
      <c r="K244" s="1"/>
      <c r="L244" s="1"/>
      <c r="M244" s="1"/>
      <c r="N244" s="1"/>
      <c r="O244" s="1"/>
    </row>
    <row r="245" spans="1:15" ht="19.5" customHeight="1">
      <c r="A245" s="68" t="s">
        <v>85</v>
      </c>
      <c r="B245" s="23" t="s">
        <v>26</v>
      </c>
      <c r="C245" s="23" t="s">
        <v>23</v>
      </c>
      <c r="D245" s="23" t="s">
        <v>240</v>
      </c>
      <c r="E245" s="19" t="s">
        <v>86</v>
      </c>
      <c r="F245" s="35">
        <v>84.7</v>
      </c>
      <c r="G245" s="35">
        <v>84.7</v>
      </c>
      <c r="H245" s="35">
        <v>84.7</v>
      </c>
      <c r="I245" s="1"/>
      <c r="J245" s="85"/>
      <c r="K245" s="85"/>
      <c r="L245" s="85"/>
      <c r="M245" s="85"/>
      <c r="N245" s="1"/>
      <c r="O245" s="1"/>
    </row>
    <row r="246" spans="1:15" ht="32.25" customHeight="1">
      <c r="A246" s="22" t="s">
        <v>118</v>
      </c>
      <c r="B246" s="23" t="s">
        <v>26</v>
      </c>
      <c r="C246" s="23" t="s">
        <v>23</v>
      </c>
      <c r="D246" s="24" t="s">
        <v>239</v>
      </c>
      <c r="E246" s="19"/>
      <c r="F246" s="35">
        <f>F247</f>
        <v>568.6</v>
      </c>
      <c r="G246" s="35">
        <f>G247</f>
        <v>0</v>
      </c>
      <c r="H246" s="35">
        <f>H247</f>
        <v>0</v>
      </c>
      <c r="I246" s="1"/>
      <c r="J246" s="1"/>
      <c r="K246" s="1"/>
      <c r="L246" s="1"/>
      <c r="M246" s="1"/>
      <c r="N246" s="1"/>
      <c r="O246" s="1"/>
    </row>
    <row r="247" spans="1:15" ht="22.5" customHeight="1">
      <c r="A247" s="68" t="s">
        <v>85</v>
      </c>
      <c r="B247" s="23" t="s">
        <v>26</v>
      </c>
      <c r="C247" s="23" t="s">
        <v>23</v>
      </c>
      <c r="D247" s="24" t="s">
        <v>239</v>
      </c>
      <c r="E247" s="19" t="s">
        <v>86</v>
      </c>
      <c r="F247" s="35">
        <v>568.6</v>
      </c>
      <c r="G247" s="35">
        <v>0</v>
      </c>
      <c r="H247" s="35">
        <v>0</v>
      </c>
      <c r="I247" s="1"/>
      <c r="J247" s="1"/>
      <c r="K247" s="1"/>
      <c r="L247" s="1"/>
      <c r="M247" s="1"/>
      <c r="N247" s="1"/>
      <c r="O247" s="1"/>
    </row>
    <row r="248" spans="1:15" ht="52.5" customHeight="1">
      <c r="A248" s="18" t="s">
        <v>0</v>
      </c>
      <c r="B248" s="23" t="s">
        <v>26</v>
      </c>
      <c r="C248" s="23" t="s">
        <v>23</v>
      </c>
      <c r="D248" s="23" t="s">
        <v>242</v>
      </c>
      <c r="E248" s="19"/>
      <c r="F248" s="35">
        <f>F249</f>
        <v>21.2</v>
      </c>
      <c r="G248" s="35">
        <f>G249</f>
        <v>21.2</v>
      </c>
      <c r="H248" s="35">
        <f>H249</f>
        <v>21.2</v>
      </c>
      <c r="I248" s="1"/>
      <c r="J248" s="1"/>
      <c r="K248" s="1"/>
      <c r="L248" s="1"/>
      <c r="M248" s="1"/>
      <c r="N248" s="1"/>
      <c r="O248" s="1"/>
    </row>
    <row r="249" spans="1:15" ht="22.5" customHeight="1">
      <c r="A249" s="68" t="s">
        <v>85</v>
      </c>
      <c r="B249" s="23" t="s">
        <v>26</v>
      </c>
      <c r="C249" s="23" t="s">
        <v>23</v>
      </c>
      <c r="D249" s="23" t="s">
        <v>242</v>
      </c>
      <c r="E249" s="19" t="s">
        <v>86</v>
      </c>
      <c r="F249" s="35">
        <v>21.2</v>
      </c>
      <c r="G249" s="35">
        <v>21.2</v>
      </c>
      <c r="H249" s="35">
        <v>21.2</v>
      </c>
      <c r="I249" s="1"/>
      <c r="J249" s="1"/>
      <c r="K249" s="1"/>
      <c r="L249" s="1"/>
      <c r="M249" s="1"/>
      <c r="N249" s="1"/>
      <c r="O249" s="1"/>
    </row>
    <row r="250" spans="1:15" ht="37.5" customHeight="1">
      <c r="A250" s="22" t="s">
        <v>117</v>
      </c>
      <c r="B250" s="23" t="s">
        <v>26</v>
      </c>
      <c r="C250" s="23" t="s">
        <v>23</v>
      </c>
      <c r="D250" s="23" t="s">
        <v>241</v>
      </c>
      <c r="E250" s="19"/>
      <c r="F250" s="35">
        <f>F251</f>
        <v>162.4</v>
      </c>
      <c r="G250" s="35">
        <f>G251</f>
        <v>162.4</v>
      </c>
      <c r="H250" s="35">
        <f>H251</f>
        <v>162.4</v>
      </c>
      <c r="I250" s="1"/>
      <c r="J250" s="1"/>
      <c r="K250" s="1"/>
      <c r="L250" s="1"/>
      <c r="M250" s="1"/>
      <c r="N250" s="1"/>
      <c r="O250" s="1"/>
    </row>
    <row r="251" spans="1:15" ht="22.5" customHeight="1">
      <c r="A251" s="68" t="s">
        <v>85</v>
      </c>
      <c r="B251" s="23" t="s">
        <v>26</v>
      </c>
      <c r="C251" s="23" t="s">
        <v>23</v>
      </c>
      <c r="D251" s="23" t="s">
        <v>241</v>
      </c>
      <c r="E251" s="19" t="s">
        <v>86</v>
      </c>
      <c r="F251" s="35">
        <v>162.4</v>
      </c>
      <c r="G251" s="35">
        <v>162.4</v>
      </c>
      <c r="H251" s="35">
        <v>162.4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68"/>
      <c r="B252" s="23"/>
      <c r="C252" s="23"/>
      <c r="D252" s="24"/>
      <c r="E252" s="19"/>
      <c r="F252" s="35"/>
      <c r="G252" s="95"/>
      <c r="H252" s="95"/>
      <c r="I252" s="1"/>
      <c r="J252" s="1"/>
      <c r="K252" s="1"/>
      <c r="L252" s="1"/>
      <c r="M252" s="1"/>
      <c r="N252" s="1"/>
      <c r="O252" s="1"/>
    </row>
    <row r="253" spans="1:15" ht="20.25" customHeight="1">
      <c r="A253" s="78" t="s">
        <v>198</v>
      </c>
      <c r="B253" s="56" t="str">
        <f>B$151</f>
        <v>07</v>
      </c>
      <c r="C253" s="32" t="s">
        <v>26</v>
      </c>
      <c r="D253" s="56"/>
      <c r="E253" s="32"/>
      <c r="F253" s="48">
        <f>F254+F258+F262</f>
        <v>736.7</v>
      </c>
      <c r="G253" s="48">
        <f>G254+G258+G262</f>
        <v>704.7</v>
      </c>
      <c r="H253" s="48">
        <f>H254+H258+H262</f>
        <v>704.7</v>
      </c>
      <c r="I253" s="1"/>
      <c r="J253" s="1"/>
      <c r="K253" s="1"/>
      <c r="L253" s="1"/>
      <c r="M253" s="1"/>
      <c r="N253" s="1"/>
      <c r="O253" s="1"/>
    </row>
    <row r="254" spans="1:8" s="2" customFormat="1" ht="33.75" customHeight="1">
      <c r="A254" s="34" t="s">
        <v>193</v>
      </c>
      <c r="B254" s="23" t="s">
        <v>26</v>
      </c>
      <c r="C254" s="23" t="s">
        <v>26</v>
      </c>
      <c r="D254" s="66" t="s">
        <v>141</v>
      </c>
      <c r="E254" s="19"/>
      <c r="F254" s="35">
        <f aca="true" t="shared" si="24" ref="F254:H256">F255</f>
        <v>696.7</v>
      </c>
      <c r="G254" s="35">
        <f t="shared" si="24"/>
        <v>664.7</v>
      </c>
      <c r="H254" s="35">
        <f t="shared" si="24"/>
        <v>664.7</v>
      </c>
    </row>
    <row r="255" spans="1:8" s="2" customFormat="1" ht="21.75" customHeight="1">
      <c r="A255" s="25" t="s">
        <v>93</v>
      </c>
      <c r="B255" s="23" t="s">
        <v>26</v>
      </c>
      <c r="C255" s="23" t="s">
        <v>26</v>
      </c>
      <c r="D255" s="66" t="s">
        <v>146</v>
      </c>
      <c r="E255" s="19"/>
      <c r="F255" s="35">
        <f t="shared" si="24"/>
        <v>696.7</v>
      </c>
      <c r="G255" s="35">
        <f t="shared" si="24"/>
        <v>664.7</v>
      </c>
      <c r="H255" s="35">
        <f t="shared" si="24"/>
        <v>664.7</v>
      </c>
    </row>
    <row r="256" spans="1:8" s="2" customFormat="1" ht="14.25" customHeight="1">
      <c r="A256" s="68" t="s">
        <v>95</v>
      </c>
      <c r="B256" s="23" t="s">
        <v>26</v>
      </c>
      <c r="C256" s="23" t="s">
        <v>26</v>
      </c>
      <c r="D256" s="66" t="s">
        <v>282</v>
      </c>
      <c r="E256" s="19"/>
      <c r="F256" s="35">
        <f t="shared" si="24"/>
        <v>696.7</v>
      </c>
      <c r="G256" s="35">
        <f t="shared" si="24"/>
        <v>664.7</v>
      </c>
      <c r="H256" s="35">
        <f t="shared" si="24"/>
        <v>664.7</v>
      </c>
    </row>
    <row r="257" spans="1:8" s="2" customFormat="1" ht="18" customHeight="1">
      <c r="A257" s="68" t="s">
        <v>85</v>
      </c>
      <c r="B257" s="23" t="s">
        <v>26</v>
      </c>
      <c r="C257" s="23" t="s">
        <v>26</v>
      </c>
      <c r="D257" s="66" t="s">
        <v>282</v>
      </c>
      <c r="E257" s="19" t="s">
        <v>86</v>
      </c>
      <c r="F257" s="35">
        <v>696.7</v>
      </c>
      <c r="G257" s="35">
        <v>664.7</v>
      </c>
      <c r="H257" s="35">
        <v>664.7</v>
      </c>
    </row>
    <row r="258" spans="1:8" s="2" customFormat="1" ht="30.75" customHeight="1">
      <c r="A258" s="36" t="s">
        <v>181</v>
      </c>
      <c r="B258" s="23" t="s">
        <v>26</v>
      </c>
      <c r="C258" s="23" t="s">
        <v>26</v>
      </c>
      <c r="D258" s="20" t="s">
        <v>12</v>
      </c>
      <c r="E258" s="20"/>
      <c r="F258" s="35">
        <f aca="true" t="shared" si="25" ref="F258:H260">F259</f>
        <v>15</v>
      </c>
      <c r="G258" s="35">
        <f t="shared" si="25"/>
        <v>15</v>
      </c>
      <c r="H258" s="35">
        <f t="shared" si="25"/>
        <v>15</v>
      </c>
    </row>
    <row r="259" spans="1:8" s="2" customFormat="1" ht="30" customHeight="1">
      <c r="A259" s="18" t="s">
        <v>11</v>
      </c>
      <c r="B259" s="23" t="s">
        <v>26</v>
      </c>
      <c r="C259" s="23" t="s">
        <v>26</v>
      </c>
      <c r="D259" s="20" t="s">
        <v>12</v>
      </c>
      <c r="E259" s="20"/>
      <c r="F259" s="35">
        <f t="shared" si="25"/>
        <v>15</v>
      </c>
      <c r="G259" s="35">
        <f t="shared" si="25"/>
        <v>15</v>
      </c>
      <c r="H259" s="35">
        <f t="shared" si="25"/>
        <v>15</v>
      </c>
    </row>
    <row r="260" spans="1:8" s="2" customFormat="1" ht="43.5" customHeight="1">
      <c r="A260" s="22" t="s">
        <v>182</v>
      </c>
      <c r="B260" s="23" t="s">
        <v>26</v>
      </c>
      <c r="C260" s="23" t="s">
        <v>26</v>
      </c>
      <c r="D260" s="20" t="s">
        <v>251</v>
      </c>
      <c r="E260" s="20"/>
      <c r="F260" s="35">
        <f t="shared" si="25"/>
        <v>15</v>
      </c>
      <c r="G260" s="35">
        <f t="shared" si="25"/>
        <v>15</v>
      </c>
      <c r="H260" s="35">
        <f t="shared" si="25"/>
        <v>15</v>
      </c>
    </row>
    <row r="261" spans="1:8" s="2" customFormat="1" ht="29.25" customHeight="1">
      <c r="A261" s="22" t="s">
        <v>64</v>
      </c>
      <c r="B261" s="23" t="s">
        <v>26</v>
      </c>
      <c r="C261" s="23" t="s">
        <v>26</v>
      </c>
      <c r="D261" s="20" t="s">
        <v>251</v>
      </c>
      <c r="E261" s="20" t="s">
        <v>65</v>
      </c>
      <c r="F261" s="35">
        <v>15</v>
      </c>
      <c r="G261" s="35">
        <v>15</v>
      </c>
      <c r="H261" s="35">
        <v>15</v>
      </c>
    </row>
    <row r="262" spans="1:8" s="2" customFormat="1" ht="33.75" customHeight="1">
      <c r="A262" s="22" t="s">
        <v>183</v>
      </c>
      <c r="B262" s="23" t="s">
        <v>26</v>
      </c>
      <c r="C262" s="23" t="s">
        <v>26</v>
      </c>
      <c r="D262" s="20" t="s">
        <v>150</v>
      </c>
      <c r="E262" s="20"/>
      <c r="F262" s="35">
        <f aca="true" t="shared" si="26" ref="F262:H264">F263</f>
        <v>25</v>
      </c>
      <c r="G262" s="35">
        <f t="shared" si="26"/>
        <v>25</v>
      </c>
      <c r="H262" s="35">
        <f t="shared" si="26"/>
        <v>25</v>
      </c>
    </row>
    <row r="263" spans="1:8" s="2" customFormat="1" ht="33.75" customHeight="1">
      <c r="A263" s="22" t="s">
        <v>96</v>
      </c>
      <c r="B263" s="23" t="s">
        <v>26</v>
      </c>
      <c r="C263" s="23" t="s">
        <v>26</v>
      </c>
      <c r="D263" s="20" t="s">
        <v>151</v>
      </c>
      <c r="E263" s="20"/>
      <c r="F263" s="35">
        <f>F264</f>
        <v>25</v>
      </c>
      <c r="G263" s="35">
        <f t="shared" si="26"/>
        <v>25</v>
      </c>
      <c r="H263" s="35">
        <f t="shared" si="26"/>
        <v>25</v>
      </c>
    </row>
    <row r="264" spans="1:8" s="2" customFormat="1" ht="33.75" customHeight="1">
      <c r="A264" s="21" t="s">
        <v>149</v>
      </c>
      <c r="B264" s="23" t="s">
        <v>26</v>
      </c>
      <c r="C264" s="23" t="s">
        <v>26</v>
      </c>
      <c r="D264" s="20" t="s">
        <v>250</v>
      </c>
      <c r="E264" s="20"/>
      <c r="F264" s="35">
        <f t="shared" si="26"/>
        <v>25</v>
      </c>
      <c r="G264" s="35">
        <f t="shared" si="26"/>
        <v>25</v>
      </c>
      <c r="H264" s="35">
        <f t="shared" si="26"/>
        <v>25</v>
      </c>
    </row>
    <row r="265" spans="1:8" s="2" customFormat="1" ht="33.75" customHeight="1">
      <c r="A265" s="22" t="s">
        <v>64</v>
      </c>
      <c r="B265" s="23" t="s">
        <v>26</v>
      </c>
      <c r="C265" s="23" t="s">
        <v>26</v>
      </c>
      <c r="D265" s="20" t="s">
        <v>250</v>
      </c>
      <c r="E265" s="20" t="s">
        <v>65</v>
      </c>
      <c r="F265" s="35">
        <v>25</v>
      </c>
      <c r="G265" s="35">
        <v>25</v>
      </c>
      <c r="H265" s="35">
        <v>25</v>
      </c>
    </row>
    <row r="266" spans="1:15" ht="20.25" customHeight="1">
      <c r="A266" s="55" t="s">
        <v>34</v>
      </c>
      <c r="B266" s="29" t="s">
        <v>26</v>
      </c>
      <c r="C266" s="29" t="s">
        <v>27</v>
      </c>
      <c r="D266" s="23"/>
      <c r="E266" s="19"/>
      <c r="F266" s="48">
        <f>F271+F267</f>
        <v>34</v>
      </c>
      <c r="G266" s="48">
        <f>G271+G267</f>
        <v>34</v>
      </c>
      <c r="H266" s="48">
        <f>H271+H267</f>
        <v>34</v>
      </c>
      <c r="I266" s="1"/>
      <c r="J266" s="1"/>
      <c r="K266" s="1"/>
      <c r="L266" s="1"/>
      <c r="M266" s="1"/>
      <c r="N266" s="1"/>
      <c r="O266" s="1"/>
    </row>
    <row r="267" spans="1:15" ht="35.25" customHeight="1">
      <c r="A267" s="25" t="s">
        <v>173</v>
      </c>
      <c r="B267" s="23" t="s">
        <v>26</v>
      </c>
      <c r="C267" s="23" t="s">
        <v>27</v>
      </c>
      <c r="D267" s="23" t="s">
        <v>126</v>
      </c>
      <c r="E267" s="19"/>
      <c r="F267" s="95">
        <f aca="true" t="shared" si="27" ref="F267:H268">F268</f>
        <v>10</v>
      </c>
      <c r="G267" s="95">
        <f t="shared" si="27"/>
        <v>10</v>
      </c>
      <c r="H267" s="95">
        <f t="shared" si="27"/>
        <v>10</v>
      </c>
      <c r="I267" s="1"/>
      <c r="J267" s="1"/>
      <c r="K267" s="1"/>
      <c r="L267" s="1"/>
      <c r="M267" s="1"/>
      <c r="N267" s="1"/>
      <c r="O267" s="1"/>
    </row>
    <row r="268" spans="1:15" ht="35.25" customHeight="1">
      <c r="A268" s="25" t="s">
        <v>107</v>
      </c>
      <c r="B268" s="23" t="s">
        <v>26</v>
      </c>
      <c r="C268" s="23" t="s">
        <v>27</v>
      </c>
      <c r="D268" s="23" t="s">
        <v>3</v>
      </c>
      <c r="E268" s="19"/>
      <c r="F268" s="95">
        <f>F269</f>
        <v>10</v>
      </c>
      <c r="G268" s="95">
        <f t="shared" si="27"/>
        <v>10</v>
      </c>
      <c r="H268" s="95">
        <f t="shared" si="27"/>
        <v>10</v>
      </c>
      <c r="I268" s="1"/>
      <c r="J268" s="1"/>
      <c r="K268" s="1"/>
      <c r="L268" s="1"/>
      <c r="M268" s="1"/>
      <c r="N268" s="1"/>
      <c r="O268" s="1"/>
    </row>
    <row r="269" spans="1:15" ht="35.25" customHeight="1">
      <c r="A269" s="25" t="s">
        <v>138</v>
      </c>
      <c r="B269" s="23" t="s">
        <v>26</v>
      </c>
      <c r="C269" s="23" t="s">
        <v>27</v>
      </c>
      <c r="D269" s="23" t="s">
        <v>254</v>
      </c>
      <c r="E269" s="19"/>
      <c r="F269" s="95">
        <f>F270</f>
        <v>10</v>
      </c>
      <c r="G269" s="95">
        <f>G270</f>
        <v>10</v>
      </c>
      <c r="H269" s="95">
        <f>H270</f>
        <v>10</v>
      </c>
      <c r="I269" s="1"/>
      <c r="J269" s="1"/>
      <c r="K269" s="1"/>
      <c r="L269" s="1"/>
      <c r="M269" s="1"/>
      <c r="N269" s="1"/>
      <c r="O269" s="1"/>
    </row>
    <row r="270" spans="1:15" ht="35.25" customHeight="1">
      <c r="A270" s="22" t="s">
        <v>64</v>
      </c>
      <c r="B270" s="23" t="s">
        <v>26</v>
      </c>
      <c r="C270" s="23" t="s">
        <v>27</v>
      </c>
      <c r="D270" s="23" t="s">
        <v>254</v>
      </c>
      <c r="E270" s="19" t="s">
        <v>65</v>
      </c>
      <c r="F270" s="95">
        <v>10</v>
      </c>
      <c r="G270" s="95">
        <v>10</v>
      </c>
      <c r="H270" s="95">
        <v>10</v>
      </c>
      <c r="I270" s="1"/>
      <c r="J270" s="1"/>
      <c r="K270" s="1"/>
      <c r="L270" s="1"/>
      <c r="M270" s="1"/>
      <c r="N270" s="1"/>
      <c r="O270" s="1"/>
    </row>
    <row r="271" spans="1:8" s="2" customFormat="1" ht="30" customHeight="1">
      <c r="A271" s="34" t="s">
        <v>193</v>
      </c>
      <c r="B271" s="23" t="s">
        <v>26</v>
      </c>
      <c r="C271" s="23" t="s">
        <v>27</v>
      </c>
      <c r="D271" s="23" t="s">
        <v>141</v>
      </c>
      <c r="E271" s="19"/>
      <c r="F271" s="35">
        <f aca="true" t="shared" si="28" ref="F271:H272">F272</f>
        <v>24</v>
      </c>
      <c r="G271" s="35">
        <f t="shared" si="28"/>
        <v>24</v>
      </c>
      <c r="H271" s="35">
        <f t="shared" si="28"/>
        <v>24</v>
      </c>
    </row>
    <row r="272" spans="1:8" s="2" customFormat="1" ht="24" customHeight="1">
      <c r="A272" s="25" t="s">
        <v>93</v>
      </c>
      <c r="B272" s="23" t="s">
        <v>26</v>
      </c>
      <c r="C272" s="23" t="s">
        <v>27</v>
      </c>
      <c r="D272" s="23" t="s">
        <v>145</v>
      </c>
      <c r="E272" s="19"/>
      <c r="F272" s="35">
        <f t="shared" si="28"/>
        <v>24</v>
      </c>
      <c r="G272" s="35">
        <f t="shared" si="28"/>
        <v>24</v>
      </c>
      <c r="H272" s="35">
        <f t="shared" si="28"/>
        <v>24</v>
      </c>
    </row>
    <row r="273" spans="1:8" s="2" customFormat="1" ht="16.5" customHeight="1">
      <c r="A273" s="36" t="s">
        <v>104</v>
      </c>
      <c r="B273" s="23" t="s">
        <v>26</v>
      </c>
      <c r="C273" s="23" t="s">
        <v>27</v>
      </c>
      <c r="D273" s="23" t="s">
        <v>253</v>
      </c>
      <c r="E273" s="19"/>
      <c r="F273" s="35">
        <f>F275+F274</f>
        <v>24</v>
      </c>
      <c r="G273" s="35">
        <f>G275+G274</f>
        <v>24</v>
      </c>
      <c r="H273" s="35">
        <f>H275+H274</f>
        <v>24</v>
      </c>
    </row>
    <row r="274" spans="1:8" s="2" customFormat="1" ht="31.5" customHeight="1">
      <c r="A274" s="22" t="s">
        <v>64</v>
      </c>
      <c r="B274" s="23" t="s">
        <v>26</v>
      </c>
      <c r="C274" s="23" t="s">
        <v>27</v>
      </c>
      <c r="D274" s="23" t="s">
        <v>253</v>
      </c>
      <c r="E274" s="19" t="s">
        <v>65</v>
      </c>
      <c r="F274" s="35">
        <v>6</v>
      </c>
      <c r="G274" s="35">
        <v>6</v>
      </c>
      <c r="H274" s="35">
        <v>6</v>
      </c>
    </row>
    <row r="275" spans="1:8" s="2" customFormat="1" ht="13.5" customHeight="1">
      <c r="A275" s="68" t="s">
        <v>120</v>
      </c>
      <c r="B275" s="23" t="s">
        <v>26</v>
      </c>
      <c r="C275" s="23" t="s">
        <v>27</v>
      </c>
      <c r="D275" s="23" t="s">
        <v>252</v>
      </c>
      <c r="E275" s="19" t="s">
        <v>119</v>
      </c>
      <c r="F275" s="35">
        <v>18</v>
      </c>
      <c r="G275" s="35">
        <v>18</v>
      </c>
      <c r="H275" s="35">
        <v>18</v>
      </c>
    </row>
    <row r="276" spans="1:8" s="2" customFormat="1" ht="13.5" customHeight="1">
      <c r="A276" s="68"/>
      <c r="B276" s="23"/>
      <c r="C276" s="23"/>
      <c r="D276" s="23"/>
      <c r="E276" s="19"/>
      <c r="F276" s="35"/>
      <c r="G276" s="35"/>
      <c r="H276" s="35"/>
    </row>
    <row r="277" spans="1:8" s="2" customFormat="1" ht="24.75" customHeight="1">
      <c r="A277" s="31" t="s">
        <v>58</v>
      </c>
      <c r="B277" s="32" t="s">
        <v>28</v>
      </c>
      <c r="C277" s="20"/>
      <c r="D277" s="20"/>
      <c r="E277" s="20"/>
      <c r="F277" s="33">
        <f aca="true" t="shared" si="29" ref="F277:H278">F278</f>
        <v>36028.5</v>
      </c>
      <c r="G277" s="33">
        <f t="shared" si="29"/>
        <v>25339.000000000004</v>
      </c>
      <c r="H277" s="33">
        <f t="shared" si="29"/>
        <v>25339.000000000004</v>
      </c>
    </row>
    <row r="278" spans="1:8" s="2" customFormat="1" ht="16.5" customHeight="1">
      <c r="A278" s="31" t="s">
        <v>35</v>
      </c>
      <c r="B278" s="51" t="str">
        <f>B$277</f>
        <v>08</v>
      </c>
      <c r="C278" s="52" t="s">
        <v>21</v>
      </c>
      <c r="D278" s="52"/>
      <c r="E278" s="52"/>
      <c r="F278" s="33">
        <f t="shared" si="29"/>
        <v>36028.5</v>
      </c>
      <c r="G278" s="33">
        <f t="shared" si="29"/>
        <v>25339.000000000004</v>
      </c>
      <c r="H278" s="33">
        <f t="shared" si="29"/>
        <v>25339.000000000004</v>
      </c>
    </row>
    <row r="279" spans="1:8" s="2" customFormat="1" ht="27.75" customHeight="1">
      <c r="A279" s="25" t="s">
        <v>179</v>
      </c>
      <c r="B279" s="23" t="s">
        <v>28</v>
      </c>
      <c r="C279" s="23" t="s">
        <v>21</v>
      </c>
      <c r="D279" s="66" t="s">
        <v>143</v>
      </c>
      <c r="E279" s="19"/>
      <c r="F279" s="35">
        <f>F280+F297</f>
        <v>36028.5</v>
      </c>
      <c r="G279" s="35">
        <f>G280+G297</f>
        <v>25339.000000000004</v>
      </c>
      <c r="H279" s="35">
        <f>H280+H297</f>
        <v>25339.000000000004</v>
      </c>
    </row>
    <row r="280" spans="1:8" s="2" customFormat="1" ht="15" customHeight="1">
      <c r="A280" s="22" t="s">
        <v>180</v>
      </c>
      <c r="B280" s="23" t="s">
        <v>28</v>
      </c>
      <c r="C280" s="23" t="s">
        <v>21</v>
      </c>
      <c r="D280" s="66" t="s">
        <v>147</v>
      </c>
      <c r="E280" s="19"/>
      <c r="F280" s="35">
        <f>F281+F286+F288++F292+F294+F290</f>
        <v>35981.2</v>
      </c>
      <c r="G280" s="35">
        <f>G281+G286+G288++G292</f>
        <v>25199.000000000004</v>
      </c>
      <c r="H280" s="35">
        <f>H281+H286+H288++H292</f>
        <v>25199.000000000004</v>
      </c>
    </row>
    <row r="281" spans="1:8" s="2" customFormat="1" ht="30.75" customHeight="1">
      <c r="A281" s="27" t="s">
        <v>77</v>
      </c>
      <c r="B281" s="23" t="s">
        <v>28</v>
      </c>
      <c r="C281" s="23" t="s">
        <v>21</v>
      </c>
      <c r="D281" s="66" t="s">
        <v>258</v>
      </c>
      <c r="E281" s="19"/>
      <c r="F281" s="35">
        <f>F282+F284</f>
        <v>22556.2</v>
      </c>
      <c r="G281" s="35">
        <f>G282+G284</f>
        <v>22556.2</v>
      </c>
      <c r="H281" s="35">
        <f>H282+H284</f>
        <v>22556.2</v>
      </c>
    </row>
    <row r="282" spans="1:8" s="2" customFormat="1" ht="14.25" customHeight="1">
      <c r="A282" s="68" t="s">
        <v>78</v>
      </c>
      <c r="B282" s="23" t="s">
        <v>28</v>
      </c>
      <c r="C282" s="23" t="s">
        <v>21</v>
      </c>
      <c r="D282" s="66" t="s">
        <v>257</v>
      </c>
      <c r="E282" s="19"/>
      <c r="F282" s="35">
        <f>F283</f>
        <v>16333.1</v>
      </c>
      <c r="G282" s="35">
        <f>G283</f>
        <v>16333.1</v>
      </c>
      <c r="H282" s="35">
        <f>H283</f>
        <v>16333.1</v>
      </c>
    </row>
    <row r="283" spans="1:15" ht="16.5" customHeight="1">
      <c r="A283" s="36" t="s">
        <v>74</v>
      </c>
      <c r="B283" s="23" t="s">
        <v>28</v>
      </c>
      <c r="C283" s="23" t="s">
        <v>21</v>
      </c>
      <c r="D283" s="66" t="s">
        <v>257</v>
      </c>
      <c r="E283" s="19" t="s">
        <v>75</v>
      </c>
      <c r="F283" s="35">
        <v>16333.1</v>
      </c>
      <c r="G283" s="35">
        <v>16333.1</v>
      </c>
      <c r="H283" s="35">
        <v>16333.1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68" t="s">
        <v>79</v>
      </c>
      <c r="B284" s="23" t="s">
        <v>28</v>
      </c>
      <c r="C284" s="23" t="s">
        <v>21</v>
      </c>
      <c r="D284" s="66" t="s">
        <v>256</v>
      </c>
      <c r="E284" s="19"/>
      <c r="F284" s="35">
        <f>F285</f>
        <v>6223.1</v>
      </c>
      <c r="G284" s="35">
        <f>G285</f>
        <v>6223.1</v>
      </c>
      <c r="H284" s="35">
        <f>H285</f>
        <v>6223.1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36" t="s">
        <v>74</v>
      </c>
      <c r="B285" s="23" t="s">
        <v>28</v>
      </c>
      <c r="C285" s="23" t="s">
        <v>21</v>
      </c>
      <c r="D285" s="66" t="s">
        <v>256</v>
      </c>
      <c r="E285" s="19" t="s">
        <v>75</v>
      </c>
      <c r="F285" s="35">
        <v>6223.1</v>
      </c>
      <c r="G285" s="35">
        <v>6223.1</v>
      </c>
      <c r="H285" s="35">
        <v>6223.1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69" t="s">
        <v>118</v>
      </c>
      <c r="B286" s="23" t="s">
        <v>28</v>
      </c>
      <c r="C286" s="23" t="s">
        <v>21</v>
      </c>
      <c r="D286" s="24" t="s">
        <v>244</v>
      </c>
      <c r="E286" s="19"/>
      <c r="F286" s="35">
        <f>F287</f>
        <v>4720.8</v>
      </c>
      <c r="G286" s="35">
        <f>G287</f>
        <v>0</v>
      </c>
      <c r="H286" s="35">
        <f>H287</f>
        <v>0</v>
      </c>
      <c r="I286" s="1"/>
      <c r="J286" s="1"/>
      <c r="K286" s="1"/>
      <c r="L286" s="1"/>
      <c r="M286" s="1"/>
      <c r="N286" s="1"/>
      <c r="O286" s="1"/>
    </row>
    <row r="287" spans="1:15" ht="21.75" customHeight="1">
      <c r="A287" s="36" t="s">
        <v>74</v>
      </c>
      <c r="B287" s="23" t="s">
        <v>28</v>
      </c>
      <c r="C287" s="23" t="s">
        <v>21</v>
      </c>
      <c r="D287" s="24" t="s">
        <v>244</v>
      </c>
      <c r="E287" s="19" t="s">
        <v>75</v>
      </c>
      <c r="F287" s="35">
        <v>4720.8</v>
      </c>
      <c r="G287" s="35">
        <v>0</v>
      </c>
      <c r="H287" s="35">
        <v>0</v>
      </c>
      <c r="I287" s="1"/>
      <c r="J287" s="1"/>
      <c r="K287" s="1"/>
      <c r="L287" s="1"/>
      <c r="M287" s="1"/>
      <c r="N287" s="1"/>
      <c r="O287" s="1"/>
    </row>
    <row r="288" spans="1:15" ht="56.25" customHeight="1">
      <c r="A288" s="36" t="s">
        <v>205</v>
      </c>
      <c r="B288" s="23" t="s">
        <v>28</v>
      </c>
      <c r="C288" s="23" t="s">
        <v>21</v>
      </c>
      <c r="D288" s="66" t="s">
        <v>259</v>
      </c>
      <c r="E288" s="19"/>
      <c r="F288" s="35">
        <f>F289</f>
        <v>1485.2</v>
      </c>
      <c r="G288" s="35">
        <f>G289</f>
        <v>1339.4</v>
      </c>
      <c r="H288" s="35">
        <f>H289</f>
        <v>1339.4</v>
      </c>
      <c r="I288" s="1"/>
      <c r="J288" s="85"/>
      <c r="K288" s="1"/>
      <c r="L288" s="1"/>
      <c r="M288" s="1"/>
      <c r="N288" s="1"/>
      <c r="O288" s="1"/>
    </row>
    <row r="289" spans="1:15" ht="21.75" customHeight="1">
      <c r="A289" s="36" t="s">
        <v>74</v>
      </c>
      <c r="B289" s="23" t="s">
        <v>28</v>
      </c>
      <c r="C289" s="23" t="s">
        <v>21</v>
      </c>
      <c r="D289" s="66" t="s">
        <v>259</v>
      </c>
      <c r="E289" s="19" t="s">
        <v>75</v>
      </c>
      <c r="F289" s="35">
        <v>1485.2</v>
      </c>
      <c r="G289" s="35">
        <v>1339.4</v>
      </c>
      <c r="H289" s="35">
        <v>1339.4</v>
      </c>
      <c r="I289" s="1"/>
      <c r="J289" s="1"/>
      <c r="K289" s="1"/>
      <c r="L289" s="1"/>
      <c r="M289" s="1"/>
      <c r="N289" s="1"/>
      <c r="O289" s="1"/>
    </row>
    <row r="290" spans="1:15" ht="33" customHeight="1">
      <c r="A290" s="36" t="s">
        <v>121</v>
      </c>
      <c r="B290" s="23" t="s">
        <v>28</v>
      </c>
      <c r="C290" s="23" t="s">
        <v>21</v>
      </c>
      <c r="D290" s="66" t="s">
        <v>248</v>
      </c>
      <c r="E290" s="87"/>
      <c r="F290" s="96">
        <f>F291</f>
        <v>35.2</v>
      </c>
      <c r="G290" s="96">
        <f>G291</f>
        <v>0</v>
      </c>
      <c r="H290" s="96">
        <f>H291</f>
        <v>0</v>
      </c>
      <c r="I290" s="1"/>
      <c r="J290" s="1"/>
      <c r="K290" s="1"/>
      <c r="L290" s="1"/>
      <c r="M290" s="1"/>
      <c r="N290" s="1"/>
      <c r="O290" s="1"/>
    </row>
    <row r="291" spans="1:15" ht="21.75" customHeight="1">
      <c r="A291" s="36" t="s">
        <v>74</v>
      </c>
      <c r="B291" s="23" t="s">
        <v>28</v>
      </c>
      <c r="C291" s="23" t="s">
        <v>21</v>
      </c>
      <c r="D291" s="66" t="s">
        <v>248</v>
      </c>
      <c r="E291" s="87" t="s">
        <v>75</v>
      </c>
      <c r="F291" s="96">
        <v>35.2</v>
      </c>
      <c r="G291" s="96">
        <v>0</v>
      </c>
      <c r="H291" s="96">
        <v>0</v>
      </c>
      <c r="I291" s="1"/>
      <c r="J291" s="1"/>
      <c r="K291" s="1"/>
      <c r="L291" s="1"/>
      <c r="M291" s="1"/>
      <c r="N291" s="1"/>
      <c r="O291" s="1"/>
    </row>
    <row r="292" spans="1:15" ht="31.5" customHeight="1">
      <c r="A292" s="22" t="s">
        <v>117</v>
      </c>
      <c r="B292" s="23" t="s">
        <v>28</v>
      </c>
      <c r="C292" s="23" t="s">
        <v>21</v>
      </c>
      <c r="D292" s="66" t="s">
        <v>245</v>
      </c>
      <c r="E292" s="19"/>
      <c r="F292" s="35">
        <f>F293</f>
        <v>1348.2</v>
      </c>
      <c r="G292" s="35">
        <f>G293</f>
        <v>1303.4</v>
      </c>
      <c r="H292" s="35">
        <f>H293</f>
        <v>1303.4</v>
      </c>
      <c r="I292" s="1"/>
      <c r="J292" s="1"/>
      <c r="K292" s="1"/>
      <c r="L292" s="1"/>
      <c r="M292" s="1"/>
      <c r="N292" s="1"/>
      <c r="O292" s="1"/>
    </row>
    <row r="293" spans="1:15" ht="21.75" customHeight="1">
      <c r="A293" s="36" t="s">
        <v>74</v>
      </c>
      <c r="B293" s="23" t="s">
        <v>28</v>
      </c>
      <c r="C293" s="23" t="s">
        <v>21</v>
      </c>
      <c r="D293" s="66" t="s">
        <v>245</v>
      </c>
      <c r="E293" s="19" t="s">
        <v>75</v>
      </c>
      <c r="F293" s="35">
        <v>1348.2</v>
      </c>
      <c r="G293" s="35">
        <v>1303.4</v>
      </c>
      <c r="H293" s="35">
        <v>1303.4</v>
      </c>
      <c r="I293" s="1"/>
      <c r="J293" s="1"/>
      <c r="K293" s="1"/>
      <c r="L293" s="1"/>
      <c r="M293" s="1"/>
      <c r="N293" s="1"/>
      <c r="O293" s="1"/>
    </row>
    <row r="294" spans="1:15" ht="20.25" customHeight="1">
      <c r="A294" s="36" t="s">
        <v>325</v>
      </c>
      <c r="B294" s="23" t="s">
        <v>28</v>
      </c>
      <c r="C294" s="23" t="s">
        <v>21</v>
      </c>
      <c r="D294" s="24" t="s">
        <v>326</v>
      </c>
      <c r="E294" s="87"/>
      <c r="F294" s="96">
        <f aca="true" t="shared" si="30" ref="F294:H295">F295</f>
        <v>5835.6</v>
      </c>
      <c r="G294" s="96">
        <f t="shared" si="30"/>
        <v>0</v>
      </c>
      <c r="H294" s="96">
        <f t="shared" si="30"/>
        <v>0</v>
      </c>
      <c r="I294" s="1"/>
      <c r="J294" s="1"/>
      <c r="K294" s="1"/>
      <c r="L294" s="1"/>
      <c r="M294" s="1"/>
      <c r="N294" s="1"/>
      <c r="O294" s="1"/>
    </row>
    <row r="295" spans="1:15" ht="35.25" customHeight="1">
      <c r="A295" s="36" t="s">
        <v>334</v>
      </c>
      <c r="B295" s="23" t="s">
        <v>28</v>
      </c>
      <c r="C295" s="23" t="s">
        <v>21</v>
      </c>
      <c r="D295" s="24" t="s">
        <v>328</v>
      </c>
      <c r="E295" s="87"/>
      <c r="F295" s="96">
        <f t="shared" si="30"/>
        <v>5835.6</v>
      </c>
      <c r="G295" s="96">
        <f t="shared" si="30"/>
        <v>0</v>
      </c>
      <c r="H295" s="96">
        <f t="shared" si="30"/>
        <v>0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36" t="s">
        <v>74</v>
      </c>
      <c r="B296" s="23" t="s">
        <v>28</v>
      </c>
      <c r="C296" s="23" t="s">
        <v>21</v>
      </c>
      <c r="D296" s="24" t="s">
        <v>328</v>
      </c>
      <c r="E296" s="87">
        <v>610</v>
      </c>
      <c r="F296" s="96">
        <v>5835.6</v>
      </c>
      <c r="G296" s="96">
        <v>0</v>
      </c>
      <c r="H296" s="96">
        <v>0</v>
      </c>
      <c r="I296" s="1"/>
      <c r="J296" s="1"/>
      <c r="K296" s="1"/>
      <c r="L296" s="1"/>
      <c r="M296" s="1"/>
      <c r="N296" s="1"/>
      <c r="O296" s="1"/>
    </row>
    <row r="297" spans="1:15" ht="26.25" customHeight="1">
      <c r="A297" s="36" t="s">
        <v>184</v>
      </c>
      <c r="B297" s="23" t="s">
        <v>28</v>
      </c>
      <c r="C297" s="23" t="s">
        <v>21</v>
      </c>
      <c r="D297" s="24" t="s">
        <v>4</v>
      </c>
      <c r="E297" s="19"/>
      <c r="F297" s="35">
        <f aca="true" t="shared" si="31" ref="F297:H298">F298</f>
        <v>47.3</v>
      </c>
      <c r="G297" s="35">
        <f t="shared" si="31"/>
        <v>140</v>
      </c>
      <c r="H297" s="35">
        <f t="shared" si="31"/>
        <v>140</v>
      </c>
      <c r="I297" s="1"/>
      <c r="J297" s="1"/>
      <c r="K297" s="1"/>
      <c r="L297" s="1"/>
      <c r="M297" s="1"/>
      <c r="N297" s="1"/>
      <c r="O297" s="1"/>
    </row>
    <row r="298" spans="1:15" ht="44.25" customHeight="1">
      <c r="A298" s="36" t="s">
        <v>5</v>
      </c>
      <c r="B298" s="23" t="s">
        <v>28</v>
      </c>
      <c r="C298" s="23" t="s">
        <v>21</v>
      </c>
      <c r="D298" s="24" t="s">
        <v>255</v>
      </c>
      <c r="E298" s="19"/>
      <c r="F298" s="35">
        <f t="shared" si="31"/>
        <v>47.3</v>
      </c>
      <c r="G298" s="35">
        <f t="shared" si="31"/>
        <v>140</v>
      </c>
      <c r="H298" s="35">
        <f t="shared" si="31"/>
        <v>140</v>
      </c>
      <c r="I298" s="1"/>
      <c r="J298" s="1"/>
      <c r="K298" s="1"/>
      <c r="L298" s="1"/>
      <c r="M298" s="1"/>
      <c r="N298" s="1"/>
      <c r="O298" s="1"/>
    </row>
    <row r="299" spans="1:15" ht="25.5" customHeight="1">
      <c r="A299" s="22" t="s">
        <v>64</v>
      </c>
      <c r="B299" s="23" t="s">
        <v>28</v>
      </c>
      <c r="C299" s="23" t="s">
        <v>21</v>
      </c>
      <c r="D299" s="24" t="s">
        <v>255</v>
      </c>
      <c r="E299" s="19" t="s">
        <v>65</v>
      </c>
      <c r="F299" s="35">
        <v>47.3</v>
      </c>
      <c r="G299" s="35">
        <v>140</v>
      </c>
      <c r="H299" s="35">
        <v>140</v>
      </c>
      <c r="I299" s="1"/>
      <c r="J299" s="1"/>
      <c r="K299" s="1"/>
      <c r="L299" s="1"/>
      <c r="M299" s="1"/>
      <c r="N299" s="1"/>
      <c r="O299" s="1"/>
    </row>
    <row r="300" spans="1:15" ht="24" customHeight="1">
      <c r="A300" s="31" t="s">
        <v>18</v>
      </c>
      <c r="B300" s="32" t="s">
        <v>25</v>
      </c>
      <c r="C300" s="20"/>
      <c r="D300" s="32"/>
      <c r="E300" s="32"/>
      <c r="F300" s="48">
        <f>F301+F306+F321</f>
        <v>15616.199999999999</v>
      </c>
      <c r="G300" s="48">
        <f>G301+G306+G321</f>
        <v>10013.9</v>
      </c>
      <c r="H300" s="48">
        <f>H301+H306+H321</f>
        <v>10013.9</v>
      </c>
      <c r="I300" s="1"/>
      <c r="J300" s="1"/>
      <c r="K300" s="1"/>
      <c r="L300" s="1"/>
      <c r="M300" s="1"/>
      <c r="N300" s="1"/>
      <c r="O300" s="1"/>
    </row>
    <row r="301" spans="1:15" ht="17.25" customHeight="1">
      <c r="A301" s="31" t="s">
        <v>46</v>
      </c>
      <c r="B301" s="32" t="s">
        <v>25</v>
      </c>
      <c r="C301" s="52" t="s">
        <v>21</v>
      </c>
      <c r="D301" s="32"/>
      <c r="E301" s="32"/>
      <c r="F301" s="48">
        <f aca="true" t="shared" si="32" ref="F301:H302">F302</f>
        <v>2293.1</v>
      </c>
      <c r="G301" s="48">
        <f t="shared" si="32"/>
        <v>2293.1</v>
      </c>
      <c r="H301" s="48">
        <f t="shared" si="32"/>
        <v>2293.1</v>
      </c>
      <c r="I301" s="1"/>
      <c r="J301" s="1"/>
      <c r="K301" s="1"/>
      <c r="L301" s="1"/>
      <c r="M301" s="1"/>
      <c r="N301" s="1"/>
      <c r="O301" s="1"/>
    </row>
    <row r="302" spans="1:15" ht="31.5" customHeight="1">
      <c r="A302" s="25" t="s">
        <v>173</v>
      </c>
      <c r="B302" s="23" t="s">
        <v>25</v>
      </c>
      <c r="C302" s="23" t="s">
        <v>21</v>
      </c>
      <c r="D302" s="23" t="s">
        <v>126</v>
      </c>
      <c r="E302" s="32"/>
      <c r="F302" s="95">
        <f t="shared" si="32"/>
        <v>2293.1</v>
      </c>
      <c r="G302" s="95">
        <f t="shared" si="32"/>
        <v>2293.1</v>
      </c>
      <c r="H302" s="95">
        <f t="shared" si="32"/>
        <v>2293.1</v>
      </c>
      <c r="I302" s="1"/>
      <c r="J302" s="1"/>
      <c r="K302" s="1"/>
      <c r="L302" s="1"/>
      <c r="M302" s="1"/>
      <c r="N302" s="1"/>
      <c r="O302" s="1"/>
    </row>
    <row r="303" spans="1:15" ht="30" customHeight="1">
      <c r="A303" s="25" t="s">
        <v>107</v>
      </c>
      <c r="B303" s="23" t="s">
        <v>25</v>
      </c>
      <c r="C303" s="23" t="s">
        <v>21</v>
      </c>
      <c r="D303" s="23" t="s">
        <v>3</v>
      </c>
      <c r="E303" s="32"/>
      <c r="F303" s="95">
        <f>F304</f>
        <v>2293.1</v>
      </c>
      <c r="G303" s="95">
        <f>G304</f>
        <v>2293.1</v>
      </c>
      <c r="H303" s="95">
        <f>H304</f>
        <v>2293.1</v>
      </c>
      <c r="I303" s="1"/>
      <c r="J303" s="1"/>
      <c r="K303" s="1"/>
      <c r="L303" s="1"/>
      <c r="M303" s="1"/>
      <c r="N303" s="1"/>
      <c r="O303" s="1"/>
    </row>
    <row r="304" spans="1:15" ht="27" customHeight="1">
      <c r="A304" s="22" t="s">
        <v>80</v>
      </c>
      <c r="B304" s="23" t="s">
        <v>25</v>
      </c>
      <c r="C304" s="23" t="s">
        <v>21</v>
      </c>
      <c r="D304" s="23" t="s">
        <v>260</v>
      </c>
      <c r="E304" s="32"/>
      <c r="F304" s="95">
        <v>2293.1</v>
      </c>
      <c r="G304" s="95">
        <v>2293.1</v>
      </c>
      <c r="H304" s="95">
        <v>2293.1</v>
      </c>
      <c r="I304" s="1"/>
      <c r="J304" s="1"/>
      <c r="K304" s="1"/>
      <c r="L304" s="1"/>
      <c r="M304" s="1"/>
      <c r="N304" s="1"/>
      <c r="O304" s="1"/>
    </row>
    <row r="305" spans="1:15" ht="18" customHeight="1">
      <c r="A305" s="68" t="s">
        <v>81</v>
      </c>
      <c r="B305" s="23" t="s">
        <v>25</v>
      </c>
      <c r="C305" s="23" t="s">
        <v>21</v>
      </c>
      <c r="D305" s="23" t="s">
        <v>260</v>
      </c>
      <c r="E305" s="19" t="s">
        <v>82</v>
      </c>
      <c r="F305" s="95">
        <v>2199</v>
      </c>
      <c r="G305" s="95">
        <v>2199</v>
      </c>
      <c r="H305" s="95">
        <v>2199</v>
      </c>
      <c r="I305" s="1"/>
      <c r="J305" s="1"/>
      <c r="K305" s="1"/>
      <c r="L305" s="1"/>
      <c r="M305" s="1"/>
      <c r="N305" s="1"/>
      <c r="O305" s="1"/>
    </row>
    <row r="306" spans="1:15" ht="18.75" customHeight="1">
      <c r="A306" s="78" t="s">
        <v>40</v>
      </c>
      <c r="B306" s="56" t="str">
        <f>B$300</f>
        <v>10</v>
      </c>
      <c r="C306" s="63" t="s">
        <v>30</v>
      </c>
      <c r="D306" s="32"/>
      <c r="E306" s="32"/>
      <c r="F306" s="48">
        <f>F311+F307+F318</f>
        <v>13293.099999999999</v>
      </c>
      <c r="G306" s="48">
        <f>G311+G307+G318</f>
        <v>7690.8</v>
      </c>
      <c r="H306" s="48">
        <f>H311+H307+H318</f>
        <v>7690.8</v>
      </c>
      <c r="I306" s="1"/>
      <c r="J306" s="1"/>
      <c r="K306" s="1"/>
      <c r="L306" s="1"/>
      <c r="M306" s="1"/>
      <c r="N306" s="1"/>
      <c r="O306" s="1"/>
    </row>
    <row r="307" spans="1:15" ht="30.75" customHeight="1">
      <c r="A307" s="25" t="s">
        <v>177</v>
      </c>
      <c r="B307" s="23" t="s">
        <v>25</v>
      </c>
      <c r="C307" s="23" t="s">
        <v>30</v>
      </c>
      <c r="D307" s="23" t="s">
        <v>139</v>
      </c>
      <c r="E307" s="52"/>
      <c r="F307" s="35">
        <f>F309</f>
        <v>6964.9</v>
      </c>
      <c r="G307" s="35">
        <f>G309</f>
        <v>7012.6</v>
      </c>
      <c r="H307" s="35">
        <f>H309</f>
        <v>7012.6</v>
      </c>
      <c r="I307" s="1"/>
      <c r="J307" s="1"/>
      <c r="K307" s="1"/>
      <c r="L307" s="1"/>
      <c r="M307" s="1"/>
      <c r="N307" s="1"/>
      <c r="O307" s="1"/>
    </row>
    <row r="308" spans="1:15" ht="36.75" customHeight="1">
      <c r="A308" s="25" t="s">
        <v>293</v>
      </c>
      <c r="B308" s="23" t="s">
        <v>25</v>
      </c>
      <c r="C308" s="23" t="s">
        <v>30</v>
      </c>
      <c r="D308" s="23" t="s">
        <v>170</v>
      </c>
      <c r="E308" s="52"/>
      <c r="F308" s="35">
        <f aca="true" t="shared" si="33" ref="F308:H309">F309</f>
        <v>6964.9</v>
      </c>
      <c r="G308" s="35">
        <f t="shared" si="33"/>
        <v>7012.6</v>
      </c>
      <c r="H308" s="35">
        <f t="shared" si="33"/>
        <v>7012.6</v>
      </c>
      <c r="I308" s="1"/>
      <c r="J308" s="1"/>
      <c r="K308" s="1"/>
      <c r="L308" s="1"/>
      <c r="M308" s="1"/>
      <c r="N308" s="1"/>
      <c r="O308" s="1"/>
    </row>
    <row r="309" spans="1:15" ht="44.25" customHeight="1">
      <c r="A309" s="36" t="s">
        <v>294</v>
      </c>
      <c r="B309" s="23" t="s">
        <v>25</v>
      </c>
      <c r="C309" s="23" t="s">
        <v>30</v>
      </c>
      <c r="D309" s="23" t="s">
        <v>263</v>
      </c>
      <c r="E309" s="19"/>
      <c r="F309" s="35">
        <f t="shared" si="33"/>
        <v>6964.9</v>
      </c>
      <c r="G309" s="35">
        <f t="shared" si="33"/>
        <v>7012.6</v>
      </c>
      <c r="H309" s="35">
        <f t="shared" si="33"/>
        <v>7012.6</v>
      </c>
      <c r="I309" s="1"/>
      <c r="J309" s="1"/>
      <c r="K309" s="1"/>
      <c r="L309" s="1"/>
      <c r="M309" s="1"/>
      <c r="N309" s="1"/>
      <c r="O309" s="1"/>
    </row>
    <row r="310" spans="1:15" ht="18.75" customHeight="1">
      <c r="A310" s="68" t="s">
        <v>115</v>
      </c>
      <c r="B310" s="23" t="s">
        <v>25</v>
      </c>
      <c r="C310" s="23" t="s">
        <v>30</v>
      </c>
      <c r="D310" s="23" t="s">
        <v>263</v>
      </c>
      <c r="E310" s="19" t="s">
        <v>110</v>
      </c>
      <c r="F310" s="35">
        <v>6964.9</v>
      </c>
      <c r="G310" s="35">
        <v>7012.6</v>
      </c>
      <c r="H310" s="35">
        <v>7012.6</v>
      </c>
      <c r="I310" s="1"/>
      <c r="J310" s="1"/>
      <c r="K310" s="1"/>
      <c r="L310" s="1"/>
      <c r="M310" s="1"/>
      <c r="N310" s="1"/>
      <c r="O310" s="1"/>
    </row>
    <row r="311" spans="1:15" ht="30.75" customHeight="1">
      <c r="A311" s="34" t="s">
        <v>193</v>
      </c>
      <c r="B311" s="23" t="s">
        <v>25</v>
      </c>
      <c r="C311" s="23" t="s">
        <v>30</v>
      </c>
      <c r="D311" s="23" t="s">
        <v>141</v>
      </c>
      <c r="E311" s="19"/>
      <c r="F311" s="95">
        <f>F312</f>
        <v>6328.2</v>
      </c>
      <c r="G311" s="95">
        <f>G312</f>
        <v>678.2</v>
      </c>
      <c r="H311" s="95">
        <f>H312</f>
        <v>678.2</v>
      </c>
      <c r="I311" s="1"/>
      <c r="J311" s="1"/>
      <c r="K311" s="1"/>
      <c r="L311" s="1"/>
      <c r="M311" s="1"/>
      <c r="N311" s="1"/>
      <c r="O311" s="1"/>
    </row>
    <row r="312" spans="1:15" ht="28.5" customHeight="1">
      <c r="A312" s="25" t="s">
        <v>292</v>
      </c>
      <c r="B312" s="23" t="s">
        <v>25</v>
      </c>
      <c r="C312" s="23" t="s">
        <v>30</v>
      </c>
      <c r="D312" s="23" t="s">
        <v>202</v>
      </c>
      <c r="E312" s="19"/>
      <c r="F312" s="95">
        <f>F313+F315</f>
        <v>6328.2</v>
      </c>
      <c r="G312" s="95">
        <f>G313+G315</f>
        <v>678.2</v>
      </c>
      <c r="H312" s="95">
        <f>H313+H315</f>
        <v>678.2</v>
      </c>
      <c r="I312" s="1"/>
      <c r="J312" s="1"/>
      <c r="K312" s="1"/>
      <c r="L312" s="1"/>
      <c r="M312" s="1"/>
      <c r="N312" s="1"/>
      <c r="O312" s="1"/>
    </row>
    <row r="313" spans="1:15" ht="38.25" customHeight="1">
      <c r="A313" s="36" t="s">
        <v>122</v>
      </c>
      <c r="B313" s="23" t="s">
        <v>25</v>
      </c>
      <c r="C313" s="23" t="s">
        <v>30</v>
      </c>
      <c r="D313" s="23" t="s">
        <v>262</v>
      </c>
      <c r="E313" s="19"/>
      <c r="F313" s="95">
        <f>F314</f>
        <v>598.2</v>
      </c>
      <c r="G313" s="95">
        <f>G314</f>
        <v>678.2</v>
      </c>
      <c r="H313" s="95">
        <f>H314</f>
        <v>678.2</v>
      </c>
      <c r="I313" s="1"/>
      <c r="J313" s="1"/>
      <c r="K313" s="1"/>
      <c r="L313" s="1"/>
      <c r="M313" s="1"/>
      <c r="N313" s="1"/>
      <c r="O313" s="1"/>
    </row>
    <row r="314" spans="1:15" ht="22.5" customHeight="1">
      <c r="A314" s="37" t="s">
        <v>59</v>
      </c>
      <c r="B314" s="23" t="s">
        <v>25</v>
      </c>
      <c r="C314" s="23" t="s">
        <v>30</v>
      </c>
      <c r="D314" s="23" t="s">
        <v>262</v>
      </c>
      <c r="E314" s="19" t="s">
        <v>82</v>
      </c>
      <c r="F314" s="95">
        <v>598.2</v>
      </c>
      <c r="G314" s="95">
        <v>678.2</v>
      </c>
      <c r="H314" s="95">
        <v>678.2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36" t="s">
        <v>97</v>
      </c>
      <c r="B315" s="54" t="str">
        <f aca="true" t="shared" si="34" ref="B315:B320">B$300</f>
        <v>10</v>
      </c>
      <c r="C315" s="19" t="s">
        <v>30</v>
      </c>
      <c r="D315" s="23" t="s">
        <v>261</v>
      </c>
      <c r="E315" s="19"/>
      <c r="F315" s="35">
        <f>F316+F317</f>
        <v>5730</v>
      </c>
      <c r="G315" s="35">
        <f>G316+G317</f>
        <v>0</v>
      </c>
      <c r="H315" s="35">
        <f>H316+H317</f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36" t="s">
        <v>81</v>
      </c>
      <c r="B316" s="54" t="str">
        <f t="shared" si="34"/>
        <v>10</v>
      </c>
      <c r="C316" s="19" t="s">
        <v>30</v>
      </c>
      <c r="D316" s="23" t="s">
        <v>261</v>
      </c>
      <c r="E316" s="19" t="s">
        <v>82</v>
      </c>
      <c r="F316" s="35">
        <v>3242.8</v>
      </c>
      <c r="G316" s="35"/>
      <c r="H316" s="35"/>
      <c r="I316" s="1"/>
      <c r="J316" s="1"/>
      <c r="K316" s="1"/>
      <c r="L316" s="1"/>
      <c r="M316" s="1"/>
      <c r="N316" s="1"/>
      <c r="O316" s="1"/>
    </row>
    <row r="317" spans="1:15" ht="18.75" customHeight="1">
      <c r="A317" s="22" t="s">
        <v>88</v>
      </c>
      <c r="B317" s="54" t="str">
        <f t="shared" si="34"/>
        <v>10</v>
      </c>
      <c r="C317" s="19" t="s">
        <v>30</v>
      </c>
      <c r="D317" s="23" t="s">
        <v>261</v>
      </c>
      <c r="E317" s="19" t="s">
        <v>89</v>
      </c>
      <c r="F317" s="35">
        <v>2487.2</v>
      </c>
      <c r="G317" s="35">
        <v>0</v>
      </c>
      <c r="H317" s="35">
        <v>0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79" t="s">
        <v>100</v>
      </c>
      <c r="B318" s="51" t="str">
        <f t="shared" si="34"/>
        <v>10</v>
      </c>
      <c r="C318" s="52" t="s">
        <v>30</v>
      </c>
      <c r="D318" s="29" t="s">
        <v>128</v>
      </c>
      <c r="E318" s="52"/>
      <c r="F318" s="94">
        <f aca="true" t="shared" si="35" ref="F318:H319">F319</f>
        <v>0</v>
      </c>
      <c r="G318" s="94">
        <f t="shared" si="35"/>
        <v>0</v>
      </c>
      <c r="H318" s="94">
        <f t="shared" si="35"/>
        <v>0</v>
      </c>
      <c r="I318" s="1"/>
      <c r="J318" s="1"/>
      <c r="K318" s="1"/>
      <c r="L318" s="1"/>
      <c r="M318" s="1"/>
      <c r="N318" s="1"/>
      <c r="O318" s="1"/>
    </row>
    <row r="319" spans="1:15" ht="39" customHeight="1">
      <c r="A319" s="22" t="s">
        <v>194</v>
      </c>
      <c r="B319" s="54" t="str">
        <f t="shared" si="34"/>
        <v>10</v>
      </c>
      <c r="C319" s="19" t="s">
        <v>30</v>
      </c>
      <c r="D319" s="23" t="s">
        <v>206</v>
      </c>
      <c r="E319" s="19"/>
      <c r="F319" s="35">
        <f t="shared" si="35"/>
        <v>0</v>
      </c>
      <c r="G319" s="35">
        <f t="shared" si="35"/>
        <v>0</v>
      </c>
      <c r="H319" s="35">
        <f t="shared" si="35"/>
        <v>0</v>
      </c>
      <c r="I319" s="1"/>
      <c r="J319" s="1"/>
      <c r="K319" s="1"/>
      <c r="L319" s="1"/>
      <c r="M319" s="1"/>
      <c r="N319" s="1"/>
      <c r="O319" s="1"/>
    </row>
    <row r="320" spans="1:15" ht="18.75" customHeight="1">
      <c r="A320" s="36" t="s">
        <v>81</v>
      </c>
      <c r="B320" s="54" t="str">
        <f t="shared" si="34"/>
        <v>10</v>
      </c>
      <c r="C320" s="19" t="s">
        <v>30</v>
      </c>
      <c r="D320" s="23" t="s">
        <v>206</v>
      </c>
      <c r="E320" s="19" t="s">
        <v>82</v>
      </c>
      <c r="F320" s="35"/>
      <c r="G320" s="35"/>
      <c r="H320" s="35"/>
      <c r="I320" s="1"/>
      <c r="J320" s="1"/>
      <c r="K320" s="1"/>
      <c r="L320" s="1"/>
      <c r="M320" s="1"/>
      <c r="N320" s="1"/>
      <c r="O320" s="1"/>
    </row>
    <row r="321" spans="1:15" ht="18" customHeight="1">
      <c r="A321" s="80" t="s">
        <v>36</v>
      </c>
      <c r="B321" s="56" t="str">
        <f>B300</f>
        <v>10</v>
      </c>
      <c r="C321" s="32" t="s">
        <v>29</v>
      </c>
      <c r="D321" s="32"/>
      <c r="E321" s="32"/>
      <c r="F321" s="48">
        <f>F322</f>
        <v>30</v>
      </c>
      <c r="G321" s="48">
        <f>G322</f>
        <v>30</v>
      </c>
      <c r="H321" s="48">
        <f>H322</f>
        <v>30</v>
      </c>
      <c r="I321" s="1"/>
      <c r="J321" s="1"/>
      <c r="K321" s="1"/>
      <c r="L321" s="1"/>
      <c r="M321" s="1"/>
      <c r="N321" s="1"/>
      <c r="O321" s="1"/>
    </row>
    <row r="322" spans="1:15" ht="27" customHeight="1">
      <c r="A322" s="25" t="s">
        <v>185</v>
      </c>
      <c r="B322" s="23" t="s">
        <v>25</v>
      </c>
      <c r="C322" s="23" t="s">
        <v>29</v>
      </c>
      <c r="D322" s="23" t="s">
        <v>150</v>
      </c>
      <c r="E322" s="19"/>
      <c r="F322" s="35">
        <f aca="true" t="shared" si="36" ref="F322:H324">F323</f>
        <v>30</v>
      </c>
      <c r="G322" s="35">
        <f t="shared" si="36"/>
        <v>30</v>
      </c>
      <c r="H322" s="35">
        <f t="shared" si="36"/>
        <v>30</v>
      </c>
      <c r="I322" s="1"/>
      <c r="J322" s="1"/>
      <c r="K322" s="1"/>
      <c r="L322" s="1"/>
      <c r="M322" s="1"/>
      <c r="N322" s="1"/>
      <c r="O322" s="1"/>
    </row>
    <row r="323" spans="1:15" ht="18.75" customHeight="1">
      <c r="A323" s="36" t="s">
        <v>13</v>
      </c>
      <c r="B323" s="23" t="s">
        <v>25</v>
      </c>
      <c r="C323" s="23" t="s">
        <v>29</v>
      </c>
      <c r="D323" s="23" t="s">
        <v>153</v>
      </c>
      <c r="E323" s="19"/>
      <c r="F323" s="35">
        <f>F324</f>
        <v>30</v>
      </c>
      <c r="G323" s="35">
        <f t="shared" si="36"/>
        <v>30</v>
      </c>
      <c r="H323" s="35">
        <f t="shared" si="36"/>
        <v>30</v>
      </c>
      <c r="I323" s="1"/>
      <c r="J323" s="1"/>
      <c r="K323" s="1"/>
      <c r="L323" s="1"/>
      <c r="M323" s="1"/>
      <c r="N323" s="1"/>
      <c r="O323" s="1"/>
    </row>
    <row r="324" spans="1:15" ht="28.5" customHeight="1">
      <c r="A324" s="36" t="s">
        <v>152</v>
      </c>
      <c r="B324" s="23" t="s">
        <v>25</v>
      </c>
      <c r="C324" s="23" t="s">
        <v>29</v>
      </c>
      <c r="D324" s="23" t="s">
        <v>264</v>
      </c>
      <c r="E324" s="19"/>
      <c r="F324" s="35">
        <f t="shared" si="36"/>
        <v>30</v>
      </c>
      <c r="G324" s="35">
        <f t="shared" si="36"/>
        <v>30</v>
      </c>
      <c r="H324" s="35">
        <f t="shared" si="36"/>
        <v>30</v>
      </c>
      <c r="I324" s="1"/>
      <c r="J324" s="1"/>
      <c r="K324" s="1"/>
      <c r="L324" s="1"/>
      <c r="M324" s="1"/>
      <c r="N324" s="1"/>
      <c r="O324" s="1"/>
    </row>
    <row r="325" spans="1:15" ht="30.75" customHeight="1">
      <c r="A325" s="36" t="s">
        <v>64</v>
      </c>
      <c r="B325" s="23" t="s">
        <v>25</v>
      </c>
      <c r="C325" s="23" t="s">
        <v>29</v>
      </c>
      <c r="D325" s="23" t="s">
        <v>264</v>
      </c>
      <c r="E325" s="19" t="s">
        <v>65</v>
      </c>
      <c r="F325" s="35">
        <v>30</v>
      </c>
      <c r="G325" s="35">
        <v>30</v>
      </c>
      <c r="H325" s="35">
        <v>30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53"/>
      <c r="B326" s="23"/>
      <c r="C326" s="23"/>
      <c r="D326" s="66"/>
      <c r="E326" s="19"/>
      <c r="F326" s="35"/>
      <c r="G326" s="35"/>
      <c r="H326" s="35"/>
      <c r="I326" s="1"/>
      <c r="J326" s="1"/>
      <c r="K326" s="1"/>
      <c r="L326" s="1"/>
      <c r="M326" s="1"/>
      <c r="N326" s="1"/>
      <c r="O326" s="1"/>
    </row>
    <row r="327" spans="1:15" ht="21.75" customHeight="1">
      <c r="A327" s="72" t="s">
        <v>45</v>
      </c>
      <c r="B327" s="32" t="s">
        <v>43</v>
      </c>
      <c r="C327" s="20"/>
      <c r="D327" s="20"/>
      <c r="E327" s="20"/>
      <c r="F327" s="33">
        <f aca="true" t="shared" si="37" ref="F327:H331">F328</f>
        <v>363.7</v>
      </c>
      <c r="G327" s="33">
        <f t="shared" si="37"/>
        <v>363.7</v>
      </c>
      <c r="H327" s="33">
        <f t="shared" si="37"/>
        <v>363.7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72" t="s">
        <v>49</v>
      </c>
      <c r="B328" s="52" t="s">
        <v>43</v>
      </c>
      <c r="C328" s="52" t="s">
        <v>21</v>
      </c>
      <c r="D328" s="20"/>
      <c r="E328" s="20"/>
      <c r="F328" s="33">
        <f t="shared" si="37"/>
        <v>363.7</v>
      </c>
      <c r="G328" s="33">
        <f t="shared" si="37"/>
        <v>363.7</v>
      </c>
      <c r="H328" s="33">
        <f t="shared" si="37"/>
        <v>363.7</v>
      </c>
      <c r="I328" s="1"/>
      <c r="J328" s="1"/>
      <c r="K328" s="1"/>
      <c r="L328" s="1"/>
      <c r="M328" s="1"/>
      <c r="N328" s="1"/>
      <c r="O328" s="1"/>
    </row>
    <row r="329" spans="1:15" ht="28.5" customHeight="1">
      <c r="A329" s="34" t="s">
        <v>193</v>
      </c>
      <c r="B329" s="19" t="s">
        <v>43</v>
      </c>
      <c r="C329" s="20" t="s">
        <v>21</v>
      </c>
      <c r="D329" s="20" t="s">
        <v>141</v>
      </c>
      <c r="E329" s="20"/>
      <c r="F329" s="93">
        <f>F330</f>
        <v>363.7</v>
      </c>
      <c r="G329" s="93">
        <f t="shared" si="37"/>
        <v>363.7</v>
      </c>
      <c r="H329" s="93">
        <f t="shared" si="37"/>
        <v>363.7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21" t="s">
        <v>98</v>
      </c>
      <c r="B330" s="19" t="s">
        <v>43</v>
      </c>
      <c r="C330" s="20" t="s">
        <v>21</v>
      </c>
      <c r="D330" s="20" t="s">
        <v>189</v>
      </c>
      <c r="E330" s="20"/>
      <c r="F330" s="93">
        <f>F331+F334</f>
        <v>363.7</v>
      </c>
      <c r="G330" s="93">
        <f>G331+G334</f>
        <v>363.7</v>
      </c>
      <c r="H330" s="93">
        <f>H331+H334</f>
        <v>363.7</v>
      </c>
      <c r="I330" s="1"/>
      <c r="J330" s="1"/>
      <c r="K330" s="1"/>
      <c r="L330" s="1"/>
      <c r="M330" s="1"/>
      <c r="N330" s="1"/>
      <c r="O330" s="1"/>
    </row>
    <row r="331" spans="1:15" ht="29.25" customHeight="1">
      <c r="A331" s="27" t="s">
        <v>73</v>
      </c>
      <c r="B331" s="19" t="s">
        <v>43</v>
      </c>
      <c r="C331" s="20" t="s">
        <v>21</v>
      </c>
      <c r="D331" s="20" t="s">
        <v>267</v>
      </c>
      <c r="E331" s="20"/>
      <c r="F331" s="93">
        <f>F332</f>
        <v>321.7</v>
      </c>
      <c r="G331" s="93">
        <f t="shared" si="37"/>
        <v>321.7</v>
      </c>
      <c r="H331" s="93">
        <f t="shared" si="37"/>
        <v>321.7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27" t="s">
        <v>94</v>
      </c>
      <c r="B332" s="19" t="s">
        <v>43</v>
      </c>
      <c r="C332" s="20" t="s">
        <v>21</v>
      </c>
      <c r="D332" s="20" t="s">
        <v>266</v>
      </c>
      <c r="E332" s="20"/>
      <c r="F332" s="93">
        <f>F333</f>
        <v>321.7</v>
      </c>
      <c r="G332" s="93">
        <f>G333</f>
        <v>321.7</v>
      </c>
      <c r="H332" s="93">
        <f>H333</f>
        <v>321.7</v>
      </c>
      <c r="I332" s="1"/>
      <c r="J332" s="1"/>
      <c r="K332" s="1"/>
      <c r="L332" s="1"/>
      <c r="M332" s="1"/>
      <c r="N332" s="1"/>
      <c r="O332" s="1"/>
    </row>
    <row r="333" spans="1:15" ht="17.25" customHeight="1">
      <c r="A333" s="68" t="s">
        <v>85</v>
      </c>
      <c r="B333" s="19" t="s">
        <v>43</v>
      </c>
      <c r="C333" s="20" t="s">
        <v>21</v>
      </c>
      <c r="D333" s="20" t="s">
        <v>266</v>
      </c>
      <c r="E333" s="20" t="s">
        <v>86</v>
      </c>
      <c r="F333" s="93">
        <v>321.7</v>
      </c>
      <c r="G333" s="93">
        <v>321.7</v>
      </c>
      <c r="H333" s="93">
        <v>321.7</v>
      </c>
      <c r="I333" s="1"/>
      <c r="J333" s="1"/>
      <c r="K333" s="1"/>
      <c r="L333" s="1"/>
      <c r="M333" s="1"/>
      <c r="N333" s="1"/>
      <c r="O333" s="1"/>
    </row>
    <row r="334" spans="1:15" ht="38.25" customHeight="1">
      <c r="A334" s="21" t="s">
        <v>300</v>
      </c>
      <c r="B334" s="19" t="s">
        <v>43</v>
      </c>
      <c r="C334" s="20" t="s">
        <v>21</v>
      </c>
      <c r="D334" s="20" t="s">
        <v>265</v>
      </c>
      <c r="E334" s="20"/>
      <c r="F334" s="93">
        <f>F335</f>
        <v>42</v>
      </c>
      <c r="G334" s="93">
        <f>G335</f>
        <v>42</v>
      </c>
      <c r="H334" s="93">
        <f>H335</f>
        <v>42</v>
      </c>
      <c r="I334" s="1"/>
      <c r="J334" s="1"/>
      <c r="K334" s="1"/>
      <c r="L334" s="1"/>
      <c r="M334" s="1"/>
      <c r="N334" s="1"/>
      <c r="O334" s="1"/>
    </row>
    <row r="335" spans="1:15" ht="29.25" customHeight="1">
      <c r="A335" s="36" t="s">
        <v>64</v>
      </c>
      <c r="B335" s="19" t="s">
        <v>43</v>
      </c>
      <c r="C335" s="20" t="s">
        <v>21</v>
      </c>
      <c r="D335" s="20" t="s">
        <v>265</v>
      </c>
      <c r="E335" s="20" t="s">
        <v>65</v>
      </c>
      <c r="F335" s="93">
        <v>42</v>
      </c>
      <c r="G335" s="93">
        <v>42</v>
      </c>
      <c r="H335" s="93">
        <v>42</v>
      </c>
      <c r="I335" s="1"/>
      <c r="J335" s="1"/>
      <c r="K335" s="1"/>
      <c r="L335" s="1"/>
      <c r="M335" s="1"/>
      <c r="N335" s="1"/>
      <c r="O335" s="1"/>
    </row>
    <row r="336" spans="1:15" ht="13.5" customHeight="1">
      <c r="A336" s="36"/>
      <c r="B336" s="19"/>
      <c r="C336" s="20"/>
      <c r="D336" s="20"/>
      <c r="E336" s="20"/>
      <c r="F336" s="93"/>
      <c r="G336" s="93"/>
      <c r="H336" s="48"/>
      <c r="I336" s="1"/>
      <c r="J336" s="1"/>
      <c r="K336" s="1"/>
      <c r="L336" s="1"/>
      <c r="M336" s="1"/>
      <c r="N336" s="1"/>
      <c r="O336" s="1"/>
    </row>
    <row r="337" spans="1:15" ht="19.5" customHeight="1">
      <c r="A337" s="67" t="s">
        <v>316</v>
      </c>
      <c r="B337" s="52" t="s">
        <v>44</v>
      </c>
      <c r="C337" s="20"/>
      <c r="D337" s="20"/>
      <c r="E337" s="20"/>
      <c r="F337" s="33">
        <f>F338</f>
        <v>145.7</v>
      </c>
      <c r="G337" s="33">
        <f aca="true" t="shared" si="38" ref="G337:H339">G338</f>
        <v>1</v>
      </c>
      <c r="H337" s="33">
        <f t="shared" si="38"/>
        <v>0.6</v>
      </c>
      <c r="I337" s="1"/>
      <c r="J337" s="1"/>
      <c r="K337" s="1"/>
      <c r="L337" s="1"/>
      <c r="M337" s="1"/>
      <c r="N337" s="1"/>
      <c r="O337" s="1"/>
    </row>
    <row r="338" spans="1:15" ht="20.25" customHeight="1">
      <c r="A338" s="81" t="s">
        <v>317</v>
      </c>
      <c r="B338" s="52" t="s">
        <v>44</v>
      </c>
      <c r="C338" s="52" t="s">
        <v>21</v>
      </c>
      <c r="D338" s="20"/>
      <c r="E338" s="20"/>
      <c r="F338" s="33">
        <f>F339</f>
        <v>145.7</v>
      </c>
      <c r="G338" s="33">
        <f t="shared" si="38"/>
        <v>1</v>
      </c>
      <c r="H338" s="33">
        <f t="shared" si="38"/>
        <v>0.6</v>
      </c>
      <c r="I338" s="1"/>
      <c r="J338" s="1"/>
      <c r="K338" s="1"/>
      <c r="L338" s="1"/>
      <c r="M338" s="1"/>
      <c r="N338" s="1"/>
      <c r="O338" s="1"/>
    </row>
    <row r="339" spans="1:15" ht="29.25" customHeight="1">
      <c r="A339" s="36" t="s">
        <v>174</v>
      </c>
      <c r="B339" s="20" t="s">
        <v>44</v>
      </c>
      <c r="C339" s="20" t="s">
        <v>21</v>
      </c>
      <c r="D339" s="23" t="s">
        <v>129</v>
      </c>
      <c r="E339" s="19"/>
      <c r="F339" s="93">
        <f>F340</f>
        <v>145.7</v>
      </c>
      <c r="G339" s="93">
        <f t="shared" si="38"/>
        <v>1</v>
      </c>
      <c r="H339" s="93">
        <f t="shared" si="38"/>
        <v>0.6</v>
      </c>
      <c r="I339" s="1"/>
      <c r="J339" s="1"/>
      <c r="K339" s="1"/>
      <c r="L339" s="1"/>
      <c r="M339" s="1"/>
      <c r="N339" s="1"/>
      <c r="O339" s="1"/>
    </row>
    <row r="340" spans="1:15" ht="32.25" customHeight="1">
      <c r="A340" s="36" t="s">
        <v>108</v>
      </c>
      <c r="B340" s="20" t="s">
        <v>44</v>
      </c>
      <c r="C340" s="20" t="s">
        <v>21</v>
      </c>
      <c r="D340" s="23" t="s">
        <v>130</v>
      </c>
      <c r="E340" s="19"/>
      <c r="F340" s="93">
        <f>F341</f>
        <v>145.7</v>
      </c>
      <c r="G340" s="93">
        <f>G341</f>
        <v>1</v>
      </c>
      <c r="H340" s="93">
        <f>H341</f>
        <v>0.6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82" t="s">
        <v>51</v>
      </c>
      <c r="B341" s="20" t="s">
        <v>44</v>
      </c>
      <c r="C341" s="20" t="s">
        <v>21</v>
      </c>
      <c r="D341" s="57" t="s">
        <v>272</v>
      </c>
      <c r="E341" s="19"/>
      <c r="F341" s="93">
        <f>F342</f>
        <v>145.7</v>
      </c>
      <c r="G341" s="93">
        <f>G342</f>
        <v>1</v>
      </c>
      <c r="H341" s="93">
        <f>H342</f>
        <v>0.6</v>
      </c>
      <c r="I341" s="1"/>
      <c r="J341" s="1"/>
      <c r="K341" s="1"/>
      <c r="L341" s="1"/>
      <c r="M341" s="1"/>
      <c r="N341" s="1"/>
      <c r="O341" s="1"/>
    </row>
    <row r="342" spans="1:15" ht="12.75">
      <c r="A342" s="37" t="s">
        <v>114</v>
      </c>
      <c r="B342" s="20" t="s">
        <v>44</v>
      </c>
      <c r="C342" s="20" t="s">
        <v>21</v>
      </c>
      <c r="D342" s="57" t="s">
        <v>272</v>
      </c>
      <c r="E342" s="19" t="s">
        <v>113</v>
      </c>
      <c r="F342" s="93">
        <v>145.7</v>
      </c>
      <c r="G342" s="93">
        <v>1</v>
      </c>
      <c r="H342" s="95">
        <v>0.6</v>
      </c>
      <c r="I342" s="1"/>
      <c r="J342" s="1"/>
      <c r="K342" s="1"/>
      <c r="L342" s="1"/>
      <c r="M342" s="1"/>
      <c r="N342" s="1"/>
      <c r="O342" s="1"/>
    </row>
    <row r="343" spans="1:15" ht="15" customHeight="1">
      <c r="A343" s="37"/>
      <c r="B343" s="20"/>
      <c r="C343" s="20"/>
      <c r="D343" s="57"/>
      <c r="E343" s="19"/>
      <c r="F343" s="93"/>
      <c r="G343" s="93"/>
      <c r="H343" s="48"/>
      <c r="I343" s="1"/>
      <c r="J343" s="1"/>
      <c r="K343" s="1"/>
      <c r="L343" s="1"/>
      <c r="M343" s="1"/>
      <c r="N343" s="1"/>
      <c r="O343" s="1"/>
    </row>
    <row r="344" spans="1:15" ht="24.75" customHeight="1">
      <c r="A344" s="55" t="s">
        <v>199</v>
      </c>
      <c r="B344" s="29" t="s">
        <v>48</v>
      </c>
      <c r="C344" s="23"/>
      <c r="D344" s="23"/>
      <c r="E344" s="19"/>
      <c r="F344" s="33">
        <f>F345</f>
        <v>15027.9</v>
      </c>
      <c r="G344" s="33">
        <f aca="true" t="shared" si="39" ref="G344:H346">G345</f>
        <v>11836.5</v>
      </c>
      <c r="H344" s="33">
        <f t="shared" si="39"/>
        <v>11808.5</v>
      </c>
      <c r="I344" s="1"/>
      <c r="J344" s="1"/>
      <c r="K344" s="1"/>
      <c r="L344" s="1"/>
      <c r="M344" s="1"/>
      <c r="N344" s="1"/>
      <c r="O344" s="1"/>
    </row>
    <row r="345" spans="1:15" ht="41.25" customHeight="1">
      <c r="A345" s="55" t="s">
        <v>200</v>
      </c>
      <c r="B345" s="29" t="s">
        <v>48</v>
      </c>
      <c r="C345" s="29" t="s">
        <v>21</v>
      </c>
      <c r="D345" s="23"/>
      <c r="E345" s="19"/>
      <c r="F345" s="95">
        <f>F346</f>
        <v>15027.9</v>
      </c>
      <c r="G345" s="95">
        <f t="shared" si="39"/>
        <v>11836.5</v>
      </c>
      <c r="H345" s="95">
        <f t="shared" si="39"/>
        <v>11808.5</v>
      </c>
      <c r="I345" s="1"/>
      <c r="J345" s="1"/>
      <c r="K345" s="1"/>
      <c r="L345" s="1"/>
      <c r="M345" s="1"/>
      <c r="N345" s="1"/>
      <c r="O345" s="1"/>
    </row>
    <row r="346" spans="1:15" ht="26.25" customHeight="1">
      <c r="A346" s="36" t="s">
        <v>174</v>
      </c>
      <c r="B346" s="23" t="s">
        <v>48</v>
      </c>
      <c r="C346" s="23" t="s">
        <v>21</v>
      </c>
      <c r="D346" s="23" t="s">
        <v>129</v>
      </c>
      <c r="E346" s="19"/>
      <c r="F346" s="35">
        <f>F347</f>
        <v>15027.9</v>
      </c>
      <c r="G346" s="35">
        <f t="shared" si="39"/>
        <v>11836.5</v>
      </c>
      <c r="H346" s="35">
        <f t="shared" si="39"/>
        <v>11808.5</v>
      </c>
      <c r="I346" s="1"/>
      <c r="J346" s="1"/>
      <c r="K346" s="1"/>
      <c r="L346" s="1"/>
      <c r="M346" s="1"/>
      <c r="N346" s="1"/>
      <c r="O346" s="1"/>
    </row>
    <row r="347" spans="1:15" ht="30.75" customHeight="1">
      <c r="A347" s="15" t="s">
        <v>9</v>
      </c>
      <c r="B347" s="11" t="s">
        <v>48</v>
      </c>
      <c r="C347" s="11" t="s">
        <v>21</v>
      </c>
      <c r="D347" s="23" t="s">
        <v>135</v>
      </c>
      <c r="E347" s="19"/>
      <c r="F347" s="35">
        <f>F348</f>
        <v>15027.9</v>
      </c>
      <c r="G347" s="98">
        <f>G348</f>
        <v>11836.5</v>
      </c>
      <c r="H347" s="98">
        <f>H348</f>
        <v>11808.5</v>
      </c>
      <c r="I347" s="1"/>
      <c r="J347" s="1"/>
      <c r="K347" s="1"/>
      <c r="L347" s="1"/>
      <c r="M347" s="1"/>
      <c r="N347" s="1"/>
      <c r="O347" s="1"/>
    </row>
    <row r="348" spans="1:15" ht="22.5" customHeight="1">
      <c r="A348" s="15" t="s">
        <v>197</v>
      </c>
      <c r="B348" s="11" t="s">
        <v>48</v>
      </c>
      <c r="C348" s="11" t="s">
        <v>21</v>
      </c>
      <c r="D348" s="23" t="s">
        <v>274</v>
      </c>
      <c r="E348" s="19"/>
      <c r="F348" s="35">
        <f>F349</f>
        <v>15027.9</v>
      </c>
      <c r="G348" s="98">
        <f>G349</f>
        <v>11836.5</v>
      </c>
      <c r="H348" s="98">
        <f>H349</f>
        <v>11808.5</v>
      </c>
      <c r="I348" s="1"/>
      <c r="J348" s="1"/>
      <c r="K348" s="1"/>
      <c r="L348" s="1"/>
      <c r="M348" s="1"/>
      <c r="N348" s="1"/>
      <c r="O348" s="1"/>
    </row>
    <row r="349" spans="1:15" ht="17.25" customHeight="1">
      <c r="A349" s="15" t="s">
        <v>101</v>
      </c>
      <c r="B349" s="11" t="s">
        <v>48</v>
      </c>
      <c r="C349" s="11" t="s">
        <v>21</v>
      </c>
      <c r="D349" s="23" t="s">
        <v>273</v>
      </c>
      <c r="E349" s="19" t="s">
        <v>102</v>
      </c>
      <c r="F349" s="35">
        <v>15027.9</v>
      </c>
      <c r="G349" s="98">
        <v>11836.5</v>
      </c>
      <c r="H349" s="98">
        <v>11808.5</v>
      </c>
      <c r="I349" s="1"/>
      <c r="J349" s="1"/>
      <c r="K349" s="1"/>
      <c r="L349" s="1"/>
      <c r="M349" s="1"/>
      <c r="N349" s="1"/>
      <c r="O349" s="1"/>
    </row>
    <row r="350" spans="1:15" ht="12.75" customHeight="1">
      <c r="A350" s="37"/>
      <c r="B350" s="23"/>
      <c r="C350" s="23"/>
      <c r="D350" s="23"/>
      <c r="E350" s="19"/>
      <c r="F350" s="99"/>
      <c r="G350" s="17"/>
      <c r="H350" s="17"/>
      <c r="I350" s="1"/>
      <c r="J350" s="1"/>
      <c r="K350" s="1"/>
      <c r="L350" s="1"/>
      <c r="M350" s="1"/>
      <c r="N350" s="1"/>
      <c r="O350" s="1"/>
    </row>
    <row r="351" spans="1:15" ht="19.5" customHeight="1">
      <c r="A351" s="78" t="s">
        <v>39</v>
      </c>
      <c r="B351" s="20"/>
      <c r="C351" s="20"/>
      <c r="D351" s="20"/>
      <c r="E351" s="63"/>
      <c r="F351" s="48">
        <f>F10+F85+F92+F102+F130+F151+F277+F300+F327+F337+F344+F145</f>
        <v>293967.80000000005</v>
      </c>
      <c r="G351" s="92">
        <f>G10+G85+G92+G102+G130+G151+G277+G300+G327+G337+G344+G145</f>
        <v>240051.6</v>
      </c>
      <c r="H351" s="92">
        <f>H10+H85+H92+H102+H130+H151+H277+H300+H327+H337+H344+H145</f>
        <v>257606.80000000002</v>
      </c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4:15" ht="14.25" customHeight="1">
      <c r="D353" s="14"/>
      <c r="E353" s="14"/>
      <c r="F353" s="16"/>
      <c r="G353" s="16"/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</sheetData>
  <sheetProtection/>
  <autoFilter ref="D1:D1855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2021-05-27T06:33:09Z</cp:lastPrinted>
  <dcterms:created xsi:type="dcterms:W3CDTF">2002-10-24T07:52:32Z</dcterms:created>
  <dcterms:modified xsi:type="dcterms:W3CDTF">2021-05-27T06:33:56Z</dcterms:modified>
  <cp:category/>
  <cp:version/>
  <cp:contentType/>
  <cp:contentStatus/>
</cp:coreProperties>
</file>