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2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бюджета'!$C$5:$L$46</definedName>
    <definedName name="_xlnm.Print_Titles" localSheetId="0">'без учета счетов бюджета'!$4:$5</definedName>
    <definedName name="_xlnm.Print_Area" localSheetId="0">'без учета счетов бюджета'!$A$1:$K$46</definedName>
  </definedNames>
  <calcPr fullCalcOnLoad="1"/>
</workbook>
</file>

<file path=xl/sharedStrings.xml><?xml version="1.0" encoding="utf-8"?>
<sst xmlns="http://schemas.openxmlformats.org/spreadsheetml/2006/main" count="135" uniqueCount="70">
  <si>
    <t>Наименование показателя</t>
  </si>
  <si>
    <t xml:space="preserve">    Общегосударственные вопросы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</si>
  <si>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</si>
  <si>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</si>
  <si>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</si>
  <si>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</si>
  <si>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</si>
  <si>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</si>
  <si>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</si>
  <si>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</si>
  <si>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</si>
  <si>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</si>
  <si>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</si>
  <si>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</si>
  <si>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</si>
  <si>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</si>
  <si>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</si>
  <si>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</si>
  <si>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</si>
  <si>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</si>
  <si>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</si>
  <si>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</si>
  <si>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</si>
  <si>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</si>
  <si>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</si>
  <si>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</si>
  <si>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</si>
  <si>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</si>
  <si>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</si>
  <si>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</si>
  <si>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</si>
  <si>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</si>
  <si>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</si>
  <si>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</si>
  <si>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</si>
  <si>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</si>
  <si>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</si>
  <si>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</si>
  <si>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</si>
  <si>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</si>
  <si>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</si>
  <si>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</si>
  <si>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</si>
  <si>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</si>
  <si>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</si>
  <si>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</si>
  <si>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</si>
  <si>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</si>
  <si>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</si>
  <si>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</si>
  <si>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</si>
  <si>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</si>
  <si>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</si>
  <si>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Проект бюджета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</si>
  <si>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</si>
  <si>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</si>
  <si>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</si>
  <si>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чрезвычайных ситуаций природного и техногенного характера, гражданская оборона</t>
  </si>
  <si>
    <t>2020 год</t>
  </si>
  <si>
    <t>в % к 2019 году</t>
  </si>
  <si>
    <t>2021 год</t>
  </si>
  <si>
    <t>в % к 2020 году</t>
  </si>
  <si>
    <t>Расходы бюджета Шимского муниципального района на 2020-2022 годы по разделам и подразделам классификации расходов бюджетов в сравнении с 2018 годом и ожидаемым исполнением за 2019 год</t>
  </si>
  <si>
    <t>исполнение за 2018 год</t>
  </si>
  <si>
    <t>ожидаемое исполнение за 2019 год</t>
  </si>
  <si>
    <t>в % к ожидаемому исполнению 2019 года</t>
  </si>
  <si>
    <t>2022 год</t>
  </si>
  <si>
    <t>Транспорт</t>
  </si>
  <si>
    <t>Коммунальное хозяйство</t>
  </si>
  <si>
    <t>( тыс.рублей)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</si>
</sst>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</numFmts>
  <fonts count="54">
    <font>
      <sz val="10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4" fontId="32" fillId="21" borderId="1">
      <alignment horizontal="right" vertical="top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5">
    <xf numFmtId="0" fontId="0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50" fillId="2" borderId="11" xfId="0" applyNumberFormat="1" applyFont="1" applyFill="1" applyBorder="1" applyAlignment="1">
      <alignment horizontal="center"/>
    </xf>
    <xf numFmtId="49" fontId="51" fillId="2" borderId="11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 horizontal="left" wrapText="1"/>
    </xf>
    <xf numFmtId="0" fontId="50" fillId="2" borderId="11" xfId="0" applyFont="1" applyFill="1" applyBorder="1" applyAlignment="1">
      <alignment horizontal="left" wrapText="1"/>
    </xf>
    <xf numFmtId="0" fontId="51" fillId="2" borderId="0" xfId="0" applyFont="1" applyFill="1" applyAlignment="1">
      <alignment/>
    </xf>
    <xf numFmtId="0" fontId="50" fillId="2" borderId="12" xfId="0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5" fontId="50" fillId="0" borderId="11" xfId="0" applyNumberFormat="1" applyFont="1" applyFill="1" applyBorder="1" applyAlignment="1">
      <alignment horizontal="right"/>
    </xf>
    <xf numFmtId="0" fontId="50" fillId="2" borderId="0" xfId="0" applyFont="1" applyFill="1" applyAlignment="1">
      <alignment horizontal="left" wrapText="1"/>
    </xf>
    <xf numFmtId="0" fontId="52" fillId="35" borderId="0" xfId="0" applyFont="1" applyFill="1" applyAlignment="1">
      <alignment horizontal="right" wrapText="1"/>
    </xf>
    <xf numFmtId="0" fontId="51" fillId="2" borderId="13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right"/>
    </xf>
    <xf numFmtId="0" fontId="53" fillId="2" borderId="11" xfId="0" applyFont="1" applyFill="1" applyBorder="1" applyAlignment="1">
      <alignment horizontal="center" vertical="center" wrapText="1"/>
    </xf>
    <xf numFmtId="165" fontId="51" fillId="0" borderId="11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Alignment="1">
      <alignment horizontal="center" wrapText="1"/>
    </xf>
    <xf numFmtId="0" fontId="50" fillId="2" borderId="0" xfId="0" applyFont="1" applyFill="1" applyAlignment="1">
      <alignment horizontal="left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zoomScaleSheetLayoutView="100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" sqref="F4:K4"/>
    </sheetView>
  </sheetViews>
  <sheetFormatPr defaultColWidth="9.00390625" defaultRowHeight="12.75" outlineLevelRow="1"/>
  <cols>
    <col min="1" max="2" width="7.75390625" style="2" customWidth="1"/>
    <col min="3" max="3" width="54.75390625" style="2" customWidth="1"/>
    <col min="4" max="4" width="15.625" style="2" customWidth="1"/>
    <col min="5" max="5" width="16.875" style="2" customWidth="1"/>
    <col min="6" max="6" width="16.125" style="2" customWidth="1"/>
    <col min="7" max="7" width="15.25390625" style="2" customWidth="1"/>
    <col min="8" max="8" width="14.75390625" style="2" customWidth="1"/>
    <col min="9" max="9" width="12.375" style="2" customWidth="1"/>
    <col min="10" max="10" width="15.25390625" style="2" customWidth="1"/>
    <col min="11" max="11" width="12.25390625" style="2" customWidth="1"/>
    <col min="12" max="12" width="12.625" style="2" bestFit="1" customWidth="1"/>
    <col min="13" max="16384" width="9.125" style="2" customWidth="1"/>
  </cols>
  <sheetData>
    <row r="1" spans="1:7" ht="9.75" customHeight="1">
      <c r="A1" s="7"/>
      <c r="B1" s="7"/>
      <c r="C1" s="7"/>
      <c r="D1" s="7"/>
      <c r="E1" s="7"/>
      <c r="F1" s="7"/>
      <c r="G1" s="7"/>
    </row>
    <row r="2" spans="3:11" ht="56.25" customHeight="1">
      <c r="C2" s="18" t="s">
        <v>62</v>
      </c>
      <c r="D2" s="18"/>
      <c r="E2" s="18"/>
      <c r="F2" s="18"/>
      <c r="G2" s="18"/>
      <c r="H2" s="18"/>
      <c r="I2" s="18"/>
      <c r="J2" s="18"/>
      <c r="K2" s="18"/>
    </row>
    <row r="3" spans="1:11" ht="18.75">
      <c r="A3" s="8"/>
      <c r="B3" s="8"/>
      <c r="C3" s="8"/>
      <c r="E3" s="9"/>
      <c r="F3" s="9"/>
      <c r="G3" s="9"/>
      <c r="K3" s="9" t="s">
        <v>69</v>
      </c>
    </row>
    <row r="4" spans="1:11" ht="18.75" customHeight="1">
      <c r="A4" s="20" t="s">
        <v>3</v>
      </c>
      <c r="B4" s="20" t="s">
        <v>4</v>
      </c>
      <c r="C4" s="20" t="s">
        <v>0</v>
      </c>
      <c r="D4" s="22" t="s">
        <v>63</v>
      </c>
      <c r="E4" s="22" t="s">
        <v>64</v>
      </c>
      <c r="F4" s="24" t="s">
        <v>53</v>
      </c>
      <c r="G4" s="24"/>
      <c r="H4" s="24"/>
      <c r="I4" s="24"/>
      <c r="J4" s="24"/>
      <c r="K4" s="24"/>
    </row>
    <row r="5" spans="1:11" ht="60.75" customHeight="1">
      <c r="A5" s="21"/>
      <c r="B5" s="21"/>
      <c r="C5" s="21"/>
      <c r="D5" s="23"/>
      <c r="E5" s="23"/>
      <c r="F5" s="16" t="s">
        <v>58</v>
      </c>
      <c r="G5" s="16" t="s">
        <v>65</v>
      </c>
      <c r="H5" s="16" t="s">
        <v>60</v>
      </c>
      <c r="I5" s="16" t="s">
        <v>59</v>
      </c>
      <c r="J5" s="16" t="s">
        <v>66</v>
      </c>
      <c r="K5" s="16" t="s">
        <v>61</v>
      </c>
    </row>
    <row r="6" spans="1:13" ht="18.75">
      <c r="A6" s="4" t="s">
        <v>5</v>
      </c>
      <c r="B6" s="4" t="s">
        <v>19</v>
      </c>
      <c r="C6" s="5" t="s">
        <v>1</v>
      </c>
      <c r="D6" s="10">
        <f>SUM(D7:D12)</f>
        <v>42465.600000000006</v>
      </c>
      <c r="E6" s="10">
        <f>SUM(E7:E12)</f>
        <v>47570.3</v>
      </c>
      <c r="F6" s="10">
        <f>SUM(F7:F12)</f>
        <v>50306.299999999996</v>
      </c>
      <c r="G6" s="10">
        <f>F6/E6*100</f>
        <v>105.75148779805885</v>
      </c>
      <c r="H6" s="10">
        <f>SUM(H7:H12)</f>
        <v>50348.899999999994</v>
      </c>
      <c r="I6" s="10">
        <f>H6/F6*100</f>
        <v>100.08468124270718</v>
      </c>
      <c r="J6" s="10">
        <f>SUM(J7:J12)</f>
        <v>53723.5</v>
      </c>
      <c r="K6" s="10">
        <f>J6/H6*100</f>
        <v>106.70243044038699</v>
      </c>
      <c r="L6" s="13"/>
      <c r="M6" s="13"/>
    </row>
    <row r="7" spans="1:13" ht="56.25" outlineLevel="1">
      <c r="A7" s="3" t="s">
        <v>5</v>
      </c>
      <c r="B7" s="3" t="s">
        <v>6</v>
      </c>
      <c r="C7" s="6" t="s">
        <v>20</v>
      </c>
      <c r="D7" s="11">
        <v>1519.5</v>
      </c>
      <c r="E7" s="11">
        <v>1519.5</v>
      </c>
      <c r="F7" s="11">
        <v>1583.1</v>
      </c>
      <c r="G7" s="11">
        <f>F7/E7*100</f>
        <v>104.18558736426455</v>
      </c>
      <c r="H7" s="11">
        <v>1583.1</v>
      </c>
      <c r="I7" s="11">
        <f>H7/F7*100</f>
        <v>100</v>
      </c>
      <c r="J7" s="11">
        <v>1583.1</v>
      </c>
      <c r="K7" s="11">
        <f>J7/H7*100</f>
        <v>100</v>
      </c>
      <c r="L7" s="13"/>
      <c r="M7" s="13"/>
    </row>
    <row r="8" spans="1:13" ht="72.75" customHeight="1" outlineLevel="1">
      <c r="A8" s="3" t="s">
        <v>5</v>
      </c>
      <c r="B8" s="3" t="s">
        <v>8</v>
      </c>
      <c r="C8" s="6" t="s">
        <v>21</v>
      </c>
      <c r="D8" s="11">
        <v>25026.7</v>
      </c>
      <c r="E8" s="11">
        <v>25667.2</v>
      </c>
      <c r="F8" s="11">
        <v>26140</v>
      </c>
      <c r="G8" s="11">
        <f aca="true" t="shared" si="0" ref="G8:G41">F8/E8*100</f>
        <v>101.84203964592943</v>
      </c>
      <c r="H8" s="11">
        <v>26140</v>
      </c>
      <c r="I8" s="11">
        <f aca="true" t="shared" si="1" ref="I8:I41">H8/F8*100</f>
        <v>100</v>
      </c>
      <c r="J8" s="11">
        <v>26140</v>
      </c>
      <c r="K8" s="11">
        <f aca="true" t="shared" si="2" ref="K8:K41">J8/H8*100</f>
        <v>100</v>
      </c>
      <c r="L8" s="13"/>
      <c r="M8" s="13"/>
    </row>
    <row r="9" spans="1:13" ht="18.75" outlineLevel="1">
      <c r="A9" s="3" t="s">
        <v>5</v>
      </c>
      <c r="B9" s="3" t="s">
        <v>9</v>
      </c>
      <c r="C9" s="6" t="s">
        <v>22</v>
      </c>
      <c r="D9" s="11">
        <v>309.6</v>
      </c>
      <c r="E9" s="11">
        <v>38.1</v>
      </c>
      <c r="F9" s="11">
        <v>35.6</v>
      </c>
      <c r="G9" s="11">
        <f t="shared" si="0"/>
        <v>93.43832020997375</v>
      </c>
      <c r="H9" s="11">
        <v>37</v>
      </c>
      <c r="I9" s="11">
        <f t="shared" si="1"/>
        <v>103.93258426966293</v>
      </c>
      <c r="J9" s="11">
        <v>230.6</v>
      </c>
      <c r="K9" s="11">
        <f t="shared" si="2"/>
        <v>623.2432432432432</v>
      </c>
      <c r="L9" s="13"/>
      <c r="M9" s="13"/>
    </row>
    <row r="10" spans="1:13" ht="76.5" customHeight="1" outlineLevel="1">
      <c r="A10" s="3" t="s">
        <v>5</v>
      </c>
      <c r="B10" s="3" t="s">
        <v>10</v>
      </c>
      <c r="C10" s="6" t="s">
        <v>23</v>
      </c>
      <c r="D10" s="11">
        <v>5980.6</v>
      </c>
      <c r="E10" s="11">
        <v>5993.5</v>
      </c>
      <c r="F10" s="11">
        <v>6250</v>
      </c>
      <c r="G10" s="11">
        <f t="shared" si="0"/>
        <v>104.27963627262868</v>
      </c>
      <c r="H10" s="11">
        <v>6250</v>
      </c>
      <c r="I10" s="11">
        <f t="shared" si="1"/>
        <v>100</v>
      </c>
      <c r="J10" s="11">
        <v>6250</v>
      </c>
      <c r="K10" s="11">
        <f t="shared" si="2"/>
        <v>100</v>
      </c>
      <c r="L10" s="13"/>
      <c r="M10" s="13"/>
    </row>
    <row r="11" spans="1:13" ht="18.75" outlineLevel="1">
      <c r="A11" s="3" t="s">
        <v>5</v>
      </c>
      <c r="B11" s="3" t="s">
        <v>15</v>
      </c>
      <c r="C11" s="6" t="s">
        <v>24</v>
      </c>
      <c r="D11" s="11">
        <v>0</v>
      </c>
      <c r="E11" s="11">
        <v>0</v>
      </c>
      <c r="F11" s="11">
        <v>600</v>
      </c>
      <c r="G11" s="11"/>
      <c r="H11" s="11">
        <v>0</v>
      </c>
      <c r="I11" s="11">
        <f t="shared" si="1"/>
        <v>0</v>
      </c>
      <c r="J11" s="11">
        <v>0</v>
      </c>
      <c r="K11" s="11">
        <v>0</v>
      </c>
      <c r="L11" s="13"/>
      <c r="M11" s="13"/>
    </row>
    <row r="12" spans="1:13" ht="18.75" outlineLevel="1">
      <c r="A12" s="3" t="s">
        <v>5</v>
      </c>
      <c r="B12" s="3" t="s">
        <v>17</v>
      </c>
      <c r="C12" s="6" t="s">
        <v>25</v>
      </c>
      <c r="D12" s="11">
        <v>9629.2</v>
      </c>
      <c r="E12" s="11">
        <v>14352</v>
      </c>
      <c r="F12" s="11">
        <v>15697.6</v>
      </c>
      <c r="G12" s="11">
        <f t="shared" si="0"/>
        <v>109.37569676700112</v>
      </c>
      <c r="H12" s="11">
        <v>16338.8</v>
      </c>
      <c r="I12" s="11">
        <f t="shared" si="1"/>
        <v>104.0847008459892</v>
      </c>
      <c r="J12" s="11">
        <v>19519.8</v>
      </c>
      <c r="K12" s="11">
        <f t="shared" si="2"/>
        <v>119.4689940509707</v>
      </c>
      <c r="L12" s="13"/>
      <c r="M12" s="13"/>
    </row>
    <row r="13" spans="1:13" ht="18.75">
      <c r="A13" s="4" t="s">
        <v>6</v>
      </c>
      <c r="B13" s="4" t="s">
        <v>19</v>
      </c>
      <c r="C13" s="5" t="s">
        <v>26</v>
      </c>
      <c r="D13" s="10">
        <f>D14</f>
        <v>231.8</v>
      </c>
      <c r="E13" s="10">
        <f>E14</f>
        <v>238.6</v>
      </c>
      <c r="F13" s="10">
        <f>F14</f>
        <v>242.7</v>
      </c>
      <c r="G13" s="10">
        <f t="shared" si="0"/>
        <v>101.71835708298407</v>
      </c>
      <c r="H13" s="10">
        <f>H14</f>
        <v>245</v>
      </c>
      <c r="I13" s="10">
        <f t="shared" si="1"/>
        <v>100.94767202307375</v>
      </c>
      <c r="J13" s="10">
        <f>J14</f>
        <v>255</v>
      </c>
      <c r="K13" s="10">
        <f t="shared" si="2"/>
        <v>104.08163265306123</v>
      </c>
      <c r="L13" s="13"/>
      <c r="M13" s="13"/>
    </row>
    <row r="14" spans="1:13" ht="37.5" outlineLevel="1">
      <c r="A14" s="3" t="s">
        <v>6</v>
      </c>
      <c r="B14" s="3" t="s">
        <v>7</v>
      </c>
      <c r="C14" s="6" t="s">
        <v>27</v>
      </c>
      <c r="D14" s="11">
        <v>231.8</v>
      </c>
      <c r="E14" s="11">
        <v>238.6</v>
      </c>
      <c r="F14" s="11">
        <v>242.7</v>
      </c>
      <c r="G14" s="11">
        <f t="shared" si="0"/>
        <v>101.71835708298407</v>
      </c>
      <c r="H14" s="11">
        <v>245</v>
      </c>
      <c r="I14" s="11">
        <f t="shared" si="1"/>
        <v>100.94767202307375</v>
      </c>
      <c r="J14" s="11">
        <v>255</v>
      </c>
      <c r="K14" s="11">
        <f t="shared" si="2"/>
        <v>104.08163265306123</v>
      </c>
      <c r="L14" s="13"/>
      <c r="M14" s="13"/>
    </row>
    <row r="15" spans="1:13" ht="44.25" customHeight="1">
      <c r="A15" s="4" t="s">
        <v>7</v>
      </c>
      <c r="B15" s="4" t="s">
        <v>19</v>
      </c>
      <c r="C15" s="5" t="s">
        <v>28</v>
      </c>
      <c r="D15" s="10">
        <f>SUM(D16:D16)</f>
        <v>1150.6</v>
      </c>
      <c r="E15" s="10">
        <f>SUM(E16:E16)</f>
        <v>1201.6</v>
      </c>
      <c r="F15" s="10">
        <f>SUM(F16:F16)</f>
        <v>37.4</v>
      </c>
      <c r="G15" s="10">
        <f t="shared" si="0"/>
        <v>3.112516644474035</v>
      </c>
      <c r="H15" s="10">
        <f>SUM(H16:H16)</f>
        <v>37.4</v>
      </c>
      <c r="I15" s="10">
        <f t="shared" si="1"/>
        <v>100</v>
      </c>
      <c r="J15" s="10">
        <f>SUM(J16:J16)</f>
        <v>37.4</v>
      </c>
      <c r="K15" s="10">
        <f t="shared" si="2"/>
        <v>100</v>
      </c>
      <c r="L15" s="13"/>
      <c r="M15" s="13"/>
    </row>
    <row r="16" spans="1:13" ht="55.5" customHeight="1" outlineLevel="1">
      <c r="A16" s="3" t="s">
        <v>7</v>
      </c>
      <c r="B16" s="3" t="s">
        <v>13</v>
      </c>
      <c r="C16" s="6" t="s">
        <v>57</v>
      </c>
      <c r="D16" s="11">
        <v>1150.6</v>
      </c>
      <c r="E16" s="11">
        <v>1201.6</v>
      </c>
      <c r="F16" s="11">
        <v>37.4</v>
      </c>
      <c r="G16" s="11">
        <f t="shared" si="0"/>
        <v>3.112516644474035</v>
      </c>
      <c r="H16" s="11">
        <v>37.4</v>
      </c>
      <c r="I16" s="11">
        <f t="shared" si="1"/>
        <v>100</v>
      </c>
      <c r="J16" s="11">
        <v>37.4</v>
      </c>
      <c r="K16" s="11">
        <f t="shared" si="2"/>
        <v>100</v>
      </c>
      <c r="L16" s="13"/>
      <c r="M16" s="13"/>
    </row>
    <row r="17" spans="1:13" ht="18.75">
      <c r="A17" s="4" t="s">
        <v>8</v>
      </c>
      <c r="B17" s="4" t="s">
        <v>19</v>
      </c>
      <c r="C17" s="5" t="s">
        <v>29</v>
      </c>
      <c r="D17" s="10">
        <f>SUM(D18:D21)</f>
        <v>18591</v>
      </c>
      <c r="E17" s="10">
        <f>SUM(E18:E21)</f>
        <v>5300.799999999999</v>
      </c>
      <c r="F17" s="10">
        <f>SUM(F18:F21)</f>
        <v>16086.199999999999</v>
      </c>
      <c r="G17" s="10">
        <f t="shared" si="0"/>
        <v>303.46740114699674</v>
      </c>
      <c r="H17" s="10">
        <f>SUM(H18:H21)</f>
        <v>17183.3</v>
      </c>
      <c r="I17" s="10">
        <f t="shared" si="1"/>
        <v>106.82013154132113</v>
      </c>
      <c r="J17" s="10">
        <f>SUM(J18:J21)</f>
        <v>17304.2</v>
      </c>
      <c r="K17" s="10">
        <f t="shared" si="2"/>
        <v>100.70359011365689</v>
      </c>
      <c r="L17" s="13"/>
      <c r="M17" s="13"/>
    </row>
    <row r="18" spans="1:13" ht="25.5" customHeight="1" outlineLevel="1">
      <c r="A18" s="3" t="s">
        <v>8</v>
      </c>
      <c r="B18" s="3" t="s">
        <v>9</v>
      </c>
      <c r="C18" s="6" t="s">
        <v>30</v>
      </c>
      <c r="D18" s="11">
        <v>115.6</v>
      </c>
      <c r="E18" s="11">
        <v>120.4</v>
      </c>
      <c r="F18" s="11">
        <v>120.4</v>
      </c>
      <c r="G18" s="11">
        <f t="shared" si="0"/>
        <v>100</v>
      </c>
      <c r="H18" s="11">
        <v>120.4</v>
      </c>
      <c r="I18" s="11">
        <f t="shared" si="1"/>
        <v>100</v>
      </c>
      <c r="J18" s="11">
        <v>120.4</v>
      </c>
      <c r="K18" s="11">
        <f t="shared" si="2"/>
        <v>100</v>
      </c>
      <c r="L18" s="13"/>
      <c r="M18" s="13"/>
    </row>
    <row r="19" spans="1:13" ht="25.5" customHeight="1" outlineLevel="1">
      <c r="A19" s="3" t="s">
        <v>8</v>
      </c>
      <c r="B19" s="3" t="s">
        <v>12</v>
      </c>
      <c r="C19" s="6" t="s">
        <v>67</v>
      </c>
      <c r="D19" s="11">
        <v>0</v>
      </c>
      <c r="E19" s="11">
        <v>0</v>
      </c>
      <c r="F19" s="11">
        <v>11229.8</v>
      </c>
      <c r="G19" s="11">
        <v>0</v>
      </c>
      <c r="H19" s="11">
        <v>12272</v>
      </c>
      <c r="I19" s="11">
        <f t="shared" si="1"/>
        <v>109.28066394771056</v>
      </c>
      <c r="J19" s="11">
        <v>12272</v>
      </c>
      <c r="K19" s="11">
        <f t="shared" si="2"/>
        <v>100</v>
      </c>
      <c r="L19" s="13"/>
      <c r="M19" s="13"/>
    </row>
    <row r="20" spans="1:13" ht="24.75" customHeight="1" outlineLevel="1">
      <c r="A20" s="3" t="s">
        <v>8</v>
      </c>
      <c r="B20" s="3" t="s">
        <v>13</v>
      </c>
      <c r="C20" s="6" t="s">
        <v>32</v>
      </c>
      <c r="D20" s="11">
        <v>18076.4</v>
      </c>
      <c r="E20" s="11">
        <v>4680.4</v>
      </c>
      <c r="F20" s="11">
        <v>4321</v>
      </c>
      <c r="G20" s="11">
        <f t="shared" si="0"/>
        <v>92.32116913084353</v>
      </c>
      <c r="H20" s="11">
        <v>4375.9</v>
      </c>
      <c r="I20" s="11">
        <f t="shared" si="1"/>
        <v>101.27053922703078</v>
      </c>
      <c r="J20" s="11">
        <v>4496.8</v>
      </c>
      <c r="K20" s="11">
        <f t="shared" si="2"/>
        <v>102.76286021161363</v>
      </c>
      <c r="L20" s="13"/>
      <c r="M20" s="13"/>
    </row>
    <row r="21" spans="1:13" ht="37.5" outlineLevel="1">
      <c r="A21" s="3" t="s">
        <v>8</v>
      </c>
      <c r="B21" s="3" t="s">
        <v>16</v>
      </c>
      <c r="C21" s="6" t="s">
        <v>31</v>
      </c>
      <c r="D21" s="11">
        <v>399</v>
      </c>
      <c r="E21" s="11">
        <v>500</v>
      </c>
      <c r="F21" s="11">
        <v>415</v>
      </c>
      <c r="G21" s="11">
        <f t="shared" si="0"/>
        <v>83</v>
      </c>
      <c r="H21" s="11">
        <v>415</v>
      </c>
      <c r="I21" s="11">
        <f t="shared" si="1"/>
        <v>100</v>
      </c>
      <c r="J21" s="11">
        <v>415</v>
      </c>
      <c r="K21" s="11">
        <f t="shared" si="2"/>
        <v>100</v>
      </c>
      <c r="L21" s="13"/>
      <c r="M21" s="13"/>
    </row>
    <row r="22" spans="1:13" ht="18.75">
      <c r="A22" s="4" t="s">
        <v>9</v>
      </c>
      <c r="B22" s="4" t="s">
        <v>19</v>
      </c>
      <c r="C22" s="5" t="s">
        <v>33</v>
      </c>
      <c r="D22" s="10">
        <f>SUM(D23:D23)</f>
        <v>571.8</v>
      </c>
      <c r="E22" s="10">
        <f>SUM(E23:E23)</f>
        <v>583.2</v>
      </c>
      <c r="F22" s="10">
        <f>SUM(F23:F24)</f>
        <v>1155.6</v>
      </c>
      <c r="G22" s="10">
        <f t="shared" si="0"/>
        <v>198.14814814814812</v>
      </c>
      <c r="H22" s="10">
        <f>SUM(H23:H24)</f>
        <v>1130.6</v>
      </c>
      <c r="I22" s="10">
        <f t="shared" si="1"/>
        <v>97.83662166839737</v>
      </c>
      <c r="J22" s="10">
        <f>SUM(J23:J24)</f>
        <v>1130.6</v>
      </c>
      <c r="K22" s="10">
        <f t="shared" si="2"/>
        <v>100</v>
      </c>
      <c r="L22" s="13"/>
      <c r="M22" s="13"/>
    </row>
    <row r="23" spans="1:13" ht="18.75" outlineLevel="1">
      <c r="A23" s="3" t="s">
        <v>9</v>
      </c>
      <c r="B23" s="3" t="s">
        <v>5</v>
      </c>
      <c r="C23" s="6" t="s">
        <v>34</v>
      </c>
      <c r="D23" s="11">
        <v>571.8</v>
      </c>
      <c r="E23" s="11">
        <v>583.2</v>
      </c>
      <c r="F23" s="11">
        <v>755.6</v>
      </c>
      <c r="G23" s="11">
        <f t="shared" si="0"/>
        <v>129.5610425240055</v>
      </c>
      <c r="H23" s="11">
        <v>730.6</v>
      </c>
      <c r="I23" s="11">
        <f t="shared" si="1"/>
        <v>96.69137109581789</v>
      </c>
      <c r="J23" s="11">
        <v>730.6</v>
      </c>
      <c r="K23" s="11">
        <f t="shared" si="2"/>
        <v>100</v>
      </c>
      <c r="L23" s="13"/>
      <c r="M23" s="13"/>
    </row>
    <row r="24" spans="1:13" ht="18.75" outlineLevel="1">
      <c r="A24" s="3" t="s">
        <v>9</v>
      </c>
      <c r="B24" s="3" t="s">
        <v>6</v>
      </c>
      <c r="C24" s="6" t="s">
        <v>68</v>
      </c>
      <c r="D24" s="11">
        <v>0</v>
      </c>
      <c r="E24" s="11">
        <v>0</v>
      </c>
      <c r="F24" s="11">
        <v>400</v>
      </c>
      <c r="G24" s="11">
        <v>0</v>
      </c>
      <c r="H24" s="11">
        <v>400</v>
      </c>
      <c r="I24" s="11">
        <f t="shared" si="1"/>
        <v>100</v>
      </c>
      <c r="J24" s="11">
        <v>400</v>
      </c>
      <c r="K24" s="11">
        <f t="shared" si="2"/>
        <v>100</v>
      </c>
      <c r="L24" s="13"/>
      <c r="M24" s="13"/>
    </row>
    <row r="25" spans="1:13" ht="30" customHeight="1">
      <c r="A25" s="4" t="s">
        <v>10</v>
      </c>
      <c r="B25" s="4" t="s">
        <v>19</v>
      </c>
      <c r="C25" s="5" t="s">
        <v>35</v>
      </c>
      <c r="D25" s="10">
        <f>SUM(D26:D26)</f>
        <v>0</v>
      </c>
      <c r="E25" s="10">
        <f>SUM(E26:E26)</f>
        <v>2460.3</v>
      </c>
      <c r="F25" s="10">
        <f>SUM(F26:F26)</f>
        <v>0</v>
      </c>
      <c r="G25" s="10">
        <f t="shared" si="0"/>
        <v>0</v>
      </c>
      <c r="H25" s="10">
        <f>SUM(H26:H26)</f>
        <v>0</v>
      </c>
      <c r="I25" s="10">
        <v>0</v>
      </c>
      <c r="J25" s="10">
        <f>SUM(J26:J26)</f>
        <v>0</v>
      </c>
      <c r="K25" s="10">
        <v>0</v>
      </c>
      <c r="L25" s="13"/>
      <c r="M25" s="13"/>
    </row>
    <row r="26" spans="1:13" ht="42" customHeight="1" outlineLevel="1">
      <c r="A26" s="3" t="s">
        <v>10</v>
      </c>
      <c r="B26" s="3" t="s">
        <v>9</v>
      </c>
      <c r="C26" s="6" t="s">
        <v>36</v>
      </c>
      <c r="D26" s="11">
        <v>0</v>
      </c>
      <c r="E26" s="11">
        <v>2460.3</v>
      </c>
      <c r="F26" s="11">
        <v>0</v>
      </c>
      <c r="G26" s="11">
        <f t="shared" si="0"/>
        <v>0</v>
      </c>
      <c r="H26" s="11">
        <v>0</v>
      </c>
      <c r="I26" s="11">
        <v>0</v>
      </c>
      <c r="J26" s="11">
        <v>0</v>
      </c>
      <c r="K26" s="11">
        <v>0</v>
      </c>
      <c r="L26" s="13"/>
      <c r="M26" s="13"/>
    </row>
    <row r="27" spans="1:13" ht="18.75">
      <c r="A27" s="4" t="s">
        <v>11</v>
      </c>
      <c r="B27" s="4" t="s">
        <v>19</v>
      </c>
      <c r="C27" s="5" t="s">
        <v>37</v>
      </c>
      <c r="D27" s="10">
        <f>SUM(D28:D32)</f>
        <v>123852.09999999999</v>
      </c>
      <c r="E27" s="10">
        <f>SUM(E28:E32)</f>
        <v>127161</v>
      </c>
      <c r="F27" s="10">
        <f>SUM(F28:F32)</f>
        <v>126473.3</v>
      </c>
      <c r="G27" s="10">
        <f t="shared" si="0"/>
        <v>99.45918953138147</v>
      </c>
      <c r="H27" s="10">
        <f>SUM(H28:H32)</f>
        <v>112642.1</v>
      </c>
      <c r="I27" s="10">
        <f t="shared" si="1"/>
        <v>89.06393681512225</v>
      </c>
      <c r="J27" s="10">
        <f>SUM(J28:J32)</f>
        <v>106879</v>
      </c>
      <c r="K27" s="10">
        <f t="shared" si="2"/>
        <v>94.88370689111797</v>
      </c>
      <c r="L27" s="13"/>
      <c r="M27" s="13"/>
    </row>
    <row r="28" spans="1:13" ht="18.75" outlineLevel="1">
      <c r="A28" s="3" t="s">
        <v>11</v>
      </c>
      <c r="B28" s="3" t="s">
        <v>5</v>
      </c>
      <c r="C28" s="6" t="s">
        <v>38</v>
      </c>
      <c r="D28" s="11">
        <v>42981</v>
      </c>
      <c r="E28" s="11">
        <v>36699</v>
      </c>
      <c r="F28" s="11">
        <v>36833.4</v>
      </c>
      <c r="G28" s="11">
        <f t="shared" si="0"/>
        <v>100.36622251287501</v>
      </c>
      <c r="H28" s="11">
        <v>36459.8</v>
      </c>
      <c r="I28" s="11">
        <f t="shared" si="1"/>
        <v>98.9857031932974</v>
      </c>
      <c r="J28" s="11">
        <v>32829.8</v>
      </c>
      <c r="K28" s="11">
        <f t="shared" si="2"/>
        <v>90.04382909396102</v>
      </c>
      <c r="L28" s="13"/>
      <c r="M28" s="13"/>
    </row>
    <row r="29" spans="1:13" ht="18.75" outlineLevel="1">
      <c r="A29" s="3" t="s">
        <v>11</v>
      </c>
      <c r="B29" s="3" t="s">
        <v>6</v>
      </c>
      <c r="C29" s="6" t="s">
        <v>39</v>
      </c>
      <c r="D29" s="11">
        <v>70960.9</v>
      </c>
      <c r="E29" s="11">
        <v>81539.5</v>
      </c>
      <c r="F29" s="11">
        <v>81189.7</v>
      </c>
      <c r="G29" s="11">
        <f t="shared" si="0"/>
        <v>99.57100546360967</v>
      </c>
      <c r="H29" s="11">
        <v>69806.3</v>
      </c>
      <c r="I29" s="11">
        <f t="shared" si="1"/>
        <v>85.97925598936811</v>
      </c>
      <c r="J29" s="11">
        <v>67673.2</v>
      </c>
      <c r="K29" s="11">
        <f t="shared" si="2"/>
        <v>96.9442586127613</v>
      </c>
      <c r="L29" s="13"/>
      <c r="M29" s="13"/>
    </row>
    <row r="30" spans="1:13" ht="18.75" outlineLevel="1">
      <c r="A30" s="3" t="s">
        <v>11</v>
      </c>
      <c r="B30" s="3" t="s">
        <v>7</v>
      </c>
      <c r="C30" s="6" t="s">
        <v>54</v>
      </c>
      <c r="D30" s="11">
        <v>9136</v>
      </c>
      <c r="E30" s="11">
        <v>8209.3</v>
      </c>
      <c r="F30" s="11">
        <v>7711.5</v>
      </c>
      <c r="G30" s="11">
        <f t="shared" si="0"/>
        <v>93.9361455909761</v>
      </c>
      <c r="H30" s="11">
        <v>5637.3</v>
      </c>
      <c r="I30" s="11">
        <f t="shared" si="1"/>
        <v>73.10250923944757</v>
      </c>
      <c r="J30" s="11">
        <v>5637.3</v>
      </c>
      <c r="K30" s="11">
        <f t="shared" si="2"/>
        <v>100</v>
      </c>
      <c r="L30" s="13"/>
      <c r="M30" s="13"/>
    </row>
    <row r="31" spans="1:13" ht="18.75" outlineLevel="1">
      <c r="A31" s="3" t="s">
        <v>11</v>
      </c>
      <c r="B31" s="3" t="s">
        <v>11</v>
      </c>
      <c r="C31" s="6" t="s">
        <v>55</v>
      </c>
      <c r="D31" s="11">
        <v>697.8</v>
      </c>
      <c r="E31" s="11">
        <v>629.7</v>
      </c>
      <c r="F31" s="11">
        <v>704.7</v>
      </c>
      <c r="G31" s="11">
        <f t="shared" si="0"/>
        <v>111.91043353978085</v>
      </c>
      <c r="H31" s="11">
        <v>704.7</v>
      </c>
      <c r="I31" s="11">
        <f t="shared" si="1"/>
        <v>100</v>
      </c>
      <c r="J31" s="11">
        <v>704.7</v>
      </c>
      <c r="K31" s="11">
        <f t="shared" si="2"/>
        <v>100</v>
      </c>
      <c r="L31" s="13"/>
      <c r="M31" s="13"/>
    </row>
    <row r="32" spans="1:13" ht="18.75" outlineLevel="1">
      <c r="A32" s="3" t="s">
        <v>11</v>
      </c>
      <c r="B32" s="3" t="s">
        <v>13</v>
      </c>
      <c r="C32" s="6" t="s">
        <v>40</v>
      </c>
      <c r="D32" s="11">
        <v>76.4</v>
      </c>
      <c r="E32" s="11">
        <v>83.5</v>
      </c>
      <c r="F32" s="11">
        <v>34</v>
      </c>
      <c r="G32" s="11">
        <f t="shared" si="0"/>
        <v>40.7185628742515</v>
      </c>
      <c r="H32" s="11">
        <v>34</v>
      </c>
      <c r="I32" s="11">
        <f t="shared" si="1"/>
        <v>100</v>
      </c>
      <c r="J32" s="11">
        <v>34</v>
      </c>
      <c r="K32" s="11">
        <f t="shared" si="2"/>
        <v>100</v>
      </c>
      <c r="L32" s="13"/>
      <c r="M32" s="13"/>
    </row>
    <row r="33" spans="1:13" ht="18.75">
      <c r="A33" s="4" t="s">
        <v>12</v>
      </c>
      <c r="B33" s="4" t="s">
        <v>19</v>
      </c>
      <c r="C33" s="5" t="s">
        <v>41</v>
      </c>
      <c r="D33" s="10">
        <f>SUM(D34:D34)</f>
        <v>33747.3</v>
      </c>
      <c r="E33" s="10">
        <f>SUM(E34:E34)</f>
        <v>32260.4</v>
      </c>
      <c r="F33" s="10">
        <f>SUM(F34:F34)</f>
        <v>32052.6</v>
      </c>
      <c r="G33" s="10">
        <f t="shared" si="0"/>
        <v>99.3558666352556</v>
      </c>
      <c r="H33" s="10">
        <f>SUM(H34:H34)</f>
        <v>24784.3</v>
      </c>
      <c r="I33" s="10">
        <f t="shared" si="1"/>
        <v>77.32383644384542</v>
      </c>
      <c r="J33" s="10">
        <f>SUM(J34:J34)</f>
        <v>30384.3</v>
      </c>
      <c r="K33" s="10">
        <f t="shared" si="2"/>
        <v>122.59494922188642</v>
      </c>
      <c r="L33" s="13"/>
      <c r="M33" s="13"/>
    </row>
    <row r="34" spans="1:13" ht="18.75" outlineLevel="1">
      <c r="A34" s="3" t="s">
        <v>12</v>
      </c>
      <c r="B34" s="3" t="s">
        <v>5</v>
      </c>
      <c r="C34" s="6" t="s">
        <v>42</v>
      </c>
      <c r="D34" s="11">
        <v>33747.3</v>
      </c>
      <c r="E34" s="11">
        <v>32260.4</v>
      </c>
      <c r="F34" s="11">
        <v>32052.6</v>
      </c>
      <c r="G34" s="11">
        <f t="shared" si="0"/>
        <v>99.3558666352556</v>
      </c>
      <c r="H34" s="11">
        <v>24784.3</v>
      </c>
      <c r="I34" s="11">
        <f t="shared" si="1"/>
        <v>77.32383644384542</v>
      </c>
      <c r="J34" s="11">
        <v>30384.3</v>
      </c>
      <c r="K34" s="11">
        <f t="shared" si="2"/>
        <v>122.59494922188642</v>
      </c>
      <c r="L34" s="13"/>
      <c r="M34" s="13"/>
    </row>
    <row r="35" spans="1:13" ht="18.75">
      <c r="A35" s="4" t="s">
        <v>14</v>
      </c>
      <c r="B35" s="4" t="s">
        <v>19</v>
      </c>
      <c r="C35" s="5" t="s">
        <v>43</v>
      </c>
      <c r="D35" s="10">
        <f>SUM(D36:D39)</f>
        <v>50585.200000000004</v>
      </c>
      <c r="E35" s="10">
        <f>SUM(E36:E39)</f>
        <v>16963.4</v>
      </c>
      <c r="F35" s="10">
        <f>SUM(F36:F39)</f>
        <v>16633.8</v>
      </c>
      <c r="G35" s="10">
        <f t="shared" si="0"/>
        <v>98.0569932914392</v>
      </c>
      <c r="H35" s="10">
        <f>SUM(H36:H39)</f>
        <v>14354.599999999999</v>
      </c>
      <c r="I35" s="10">
        <f t="shared" si="1"/>
        <v>86.29777922062306</v>
      </c>
      <c r="J35" s="10">
        <f>SUM(J36:J39)</f>
        <v>14404.5</v>
      </c>
      <c r="K35" s="10">
        <f t="shared" si="2"/>
        <v>100.34762375823777</v>
      </c>
      <c r="L35" s="13"/>
      <c r="M35" s="13"/>
    </row>
    <row r="36" spans="1:13" ht="18.75" outlineLevel="1">
      <c r="A36" s="3" t="s">
        <v>14</v>
      </c>
      <c r="B36" s="3" t="s">
        <v>5</v>
      </c>
      <c r="C36" s="6" t="s">
        <v>44</v>
      </c>
      <c r="D36" s="11">
        <v>1782.5</v>
      </c>
      <c r="E36" s="11">
        <v>1678.5</v>
      </c>
      <c r="F36" s="11">
        <v>2190.3</v>
      </c>
      <c r="G36" s="11">
        <f t="shared" si="0"/>
        <v>130.4915102770331</v>
      </c>
      <c r="H36" s="11">
        <v>2190.3</v>
      </c>
      <c r="I36" s="11">
        <f t="shared" si="1"/>
        <v>100</v>
      </c>
      <c r="J36" s="11">
        <v>2190.3</v>
      </c>
      <c r="K36" s="11">
        <f t="shared" si="2"/>
        <v>100</v>
      </c>
      <c r="L36" s="13"/>
      <c r="M36" s="13"/>
    </row>
    <row r="37" spans="1:13" ht="18.75" outlineLevel="1">
      <c r="A37" s="3" t="s">
        <v>14</v>
      </c>
      <c r="B37" s="3" t="s">
        <v>7</v>
      </c>
      <c r="C37" s="6" t="s">
        <v>45</v>
      </c>
      <c r="D37" s="11">
        <v>29794.8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3"/>
      <c r="M37" s="13"/>
    </row>
    <row r="38" spans="1:13" ht="18.75" outlineLevel="1">
      <c r="A38" s="3" t="s">
        <v>14</v>
      </c>
      <c r="B38" s="3" t="s">
        <v>8</v>
      </c>
      <c r="C38" s="6" t="s">
        <v>46</v>
      </c>
      <c r="D38" s="11">
        <v>16333.1</v>
      </c>
      <c r="E38" s="11">
        <v>15249.9</v>
      </c>
      <c r="F38" s="11">
        <v>14413.5</v>
      </c>
      <c r="G38" s="11">
        <f t="shared" si="0"/>
        <v>94.51537387130408</v>
      </c>
      <c r="H38" s="11">
        <v>12134.3</v>
      </c>
      <c r="I38" s="11">
        <f t="shared" si="1"/>
        <v>84.18704686578555</v>
      </c>
      <c r="J38" s="11">
        <v>12184.2</v>
      </c>
      <c r="K38" s="11">
        <f t="shared" si="2"/>
        <v>100.41123097335654</v>
      </c>
      <c r="L38" s="13"/>
      <c r="M38" s="13"/>
    </row>
    <row r="39" spans="1:13" ht="37.5" outlineLevel="1">
      <c r="A39" s="3" t="s">
        <v>14</v>
      </c>
      <c r="B39" s="3" t="s">
        <v>10</v>
      </c>
      <c r="C39" s="6" t="s">
        <v>47</v>
      </c>
      <c r="D39" s="11">
        <v>2674.8</v>
      </c>
      <c r="E39" s="11">
        <v>35</v>
      </c>
      <c r="F39" s="11">
        <v>30</v>
      </c>
      <c r="G39" s="11">
        <f t="shared" si="0"/>
        <v>85.71428571428571</v>
      </c>
      <c r="H39" s="11">
        <v>30</v>
      </c>
      <c r="I39" s="11">
        <f t="shared" si="1"/>
        <v>100</v>
      </c>
      <c r="J39" s="11">
        <v>30</v>
      </c>
      <c r="K39" s="11">
        <f t="shared" si="2"/>
        <v>100</v>
      </c>
      <c r="L39" s="13"/>
      <c r="M39" s="13"/>
    </row>
    <row r="40" spans="1:13" ht="18.75">
      <c r="A40" s="4" t="s">
        <v>15</v>
      </c>
      <c r="B40" s="4" t="s">
        <v>19</v>
      </c>
      <c r="C40" s="5" t="s">
        <v>48</v>
      </c>
      <c r="D40" s="10">
        <f>SUM(D41:D41)</f>
        <v>366.2</v>
      </c>
      <c r="E40" s="10">
        <f>SUM(E41:E41)</f>
        <v>463.7</v>
      </c>
      <c r="F40" s="10">
        <f>SUM(F41:F41)</f>
        <v>363.7</v>
      </c>
      <c r="G40" s="10">
        <f t="shared" si="0"/>
        <v>78.43433254259219</v>
      </c>
      <c r="H40" s="10">
        <f>SUM(H41:H41)</f>
        <v>363.7</v>
      </c>
      <c r="I40" s="10">
        <f t="shared" si="1"/>
        <v>100</v>
      </c>
      <c r="J40" s="10">
        <f>SUM(J41:J41)</f>
        <v>363.7</v>
      </c>
      <c r="K40" s="15">
        <f t="shared" si="2"/>
        <v>100</v>
      </c>
      <c r="L40" s="13"/>
      <c r="M40" s="13"/>
    </row>
    <row r="41" spans="1:13" ht="18.75" outlineLevel="1">
      <c r="A41" s="3" t="s">
        <v>15</v>
      </c>
      <c r="B41" s="3" t="s">
        <v>5</v>
      </c>
      <c r="C41" s="6" t="s">
        <v>49</v>
      </c>
      <c r="D41" s="11">
        <v>366.2</v>
      </c>
      <c r="E41" s="11">
        <v>463.7</v>
      </c>
      <c r="F41" s="11">
        <v>363.7</v>
      </c>
      <c r="G41" s="11">
        <f t="shared" si="0"/>
        <v>78.43433254259219</v>
      </c>
      <c r="H41" s="11">
        <v>363.7</v>
      </c>
      <c r="I41" s="11">
        <f t="shared" si="1"/>
        <v>100</v>
      </c>
      <c r="J41" s="11">
        <v>363.7</v>
      </c>
      <c r="K41" s="11">
        <f t="shared" si="2"/>
        <v>100</v>
      </c>
      <c r="L41" s="13"/>
      <c r="M41" s="13"/>
    </row>
    <row r="42" spans="1:13" ht="39.75" customHeight="1">
      <c r="A42" s="4" t="s">
        <v>17</v>
      </c>
      <c r="B42" s="4" t="s">
        <v>19</v>
      </c>
      <c r="C42" s="5" t="s">
        <v>50</v>
      </c>
      <c r="D42" s="10">
        <f>D43</f>
        <v>293.3</v>
      </c>
      <c r="E42" s="10">
        <f aca="true" t="shared" si="3" ref="E42:J42">E43</f>
        <v>258.7</v>
      </c>
      <c r="F42" s="10">
        <f t="shared" si="3"/>
        <v>202.3</v>
      </c>
      <c r="G42" s="10">
        <f>F42/E42*100</f>
        <v>78.19868573637419</v>
      </c>
      <c r="H42" s="10">
        <f t="shared" si="3"/>
        <v>1.1</v>
      </c>
      <c r="I42" s="10">
        <f>H42/F42*100</f>
        <v>0.5437469105289174</v>
      </c>
      <c r="J42" s="10">
        <f t="shared" si="3"/>
        <v>0.4</v>
      </c>
      <c r="K42" s="10">
        <f>J42/H42*100</f>
        <v>36.36363636363637</v>
      </c>
      <c r="L42" s="13"/>
      <c r="M42" s="13"/>
    </row>
    <row r="43" spans="1:13" ht="43.5" customHeight="1" outlineLevel="1">
      <c r="A43" s="3" t="s">
        <v>17</v>
      </c>
      <c r="B43" s="3" t="s">
        <v>5</v>
      </c>
      <c r="C43" s="6" t="s">
        <v>51</v>
      </c>
      <c r="D43" s="11">
        <v>293.3</v>
      </c>
      <c r="E43" s="11">
        <v>258.7</v>
      </c>
      <c r="F43" s="11">
        <v>202.3</v>
      </c>
      <c r="G43" s="11">
        <f>F43/E43*100</f>
        <v>78.19868573637419</v>
      </c>
      <c r="H43" s="11">
        <v>1.1</v>
      </c>
      <c r="I43" s="11">
        <f>H43/F43*100</f>
        <v>0.5437469105289174</v>
      </c>
      <c r="J43" s="11">
        <v>0.4</v>
      </c>
      <c r="K43" s="11">
        <f>J43/H43*100</f>
        <v>36.36363636363637</v>
      </c>
      <c r="L43" s="13"/>
      <c r="M43" s="13"/>
    </row>
    <row r="44" spans="1:13" ht="56.25">
      <c r="A44" s="4" t="s">
        <v>18</v>
      </c>
      <c r="B44" s="4" t="s">
        <v>19</v>
      </c>
      <c r="C44" s="5" t="s">
        <v>56</v>
      </c>
      <c r="D44" s="10">
        <f>SUM(D45:D45)</f>
        <v>14556.5</v>
      </c>
      <c r="E44" s="10">
        <f>SUM(E45:E45)</f>
        <v>12506.2</v>
      </c>
      <c r="F44" s="10">
        <f>SUM(F45:F45)</f>
        <v>14177.9</v>
      </c>
      <c r="G44" s="10">
        <f>F44/E44*100</f>
        <v>113.36696998288849</v>
      </c>
      <c r="H44" s="10">
        <f>SUM(H45:H45)</f>
        <v>10991.7</v>
      </c>
      <c r="I44" s="10">
        <f>H44/F44*100</f>
        <v>77.52699624062804</v>
      </c>
      <c r="J44" s="10">
        <f>SUM(J45:J45)</f>
        <v>10616.2</v>
      </c>
      <c r="K44" s="10">
        <f>J44/H44*100</f>
        <v>96.58378594757863</v>
      </c>
      <c r="L44" s="13"/>
      <c r="M44" s="13"/>
    </row>
    <row r="45" spans="1:13" ht="56.25" outlineLevel="1">
      <c r="A45" s="3" t="s">
        <v>18</v>
      </c>
      <c r="B45" s="3" t="s">
        <v>5</v>
      </c>
      <c r="C45" s="6" t="s">
        <v>52</v>
      </c>
      <c r="D45" s="11">
        <v>14556.5</v>
      </c>
      <c r="E45" s="11">
        <v>12506.2</v>
      </c>
      <c r="F45" s="11">
        <v>14177.9</v>
      </c>
      <c r="G45" s="11">
        <f>F45/E45*100</f>
        <v>113.36696998288849</v>
      </c>
      <c r="H45" s="11">
        <v>10991.7</v>
      </c>
      <c r="I45" s="11">
        <f>H45/F45*100</f>
        <v>77.52699624062804</v>
      </c>
      <c r="J45" s="11">
        <v>10616.2</v>
      </c>
      <c r="K45" s="11">
        <f>J45/H45*100</f>
        <v>96.58378594757863</v>
      </c>
      <c r="L45" s="13"/>
      <c r="M45" s="13"/>
    </row>
    <row r="46" spans="1:13" ht="18.75">
      <c r="A46" s="3"/>
      <c r="B46" s="3"/>
      <c r="C46" s="14" t="s">
        <v>2</v>
      </c>
      <c r="D46" s="17">
        <f>D6+D13+D15+D17+D22+D25+D27+D33+D35+D40+D42+D44</f>
        <v>286411.4</v>
      </c>
      <c r="E46" s="17">
        <f>E6+E13+E15+E17+E22+E25+E27+E33+E35+E40+E42+E44</f>
        <v>246968.2</v>
      </c>
      <c r="F46" s="17">
        <f>F6+F13+F15+F17+F22+F25+F27+F33+F35+F40+F42+F44</f>
        <v>257731.8</v>
      </c>
      <c r="G46" s="11">
        <f>F46/E46*100</f>
        <v>104.35829390180598</v>
      </c>
      <c r="H46" s="17">
        <f>H6+H13+H15+H17+H22+H25+H27+H33+H35+H40+H42+H44</f>
        <v>232082.7</v>
      </c>
      <c r="I46" s="11">
        <f>H46/F46*100</f>
        <v>90.04814306965613</v>
      </c>
      <c r="J46" s="17">
        <f>J6+J13+J15+J17+J22+J25+J27+J33+J35+J40+J42+J44</f>
        <v>235098.80000000002</v>
      </c>
      <c r="K46" s="11">
        <f>J46/H46*100</f>
        <v>101.29957984804554</v>
      </c>
      <c r="L46" s="13"/>
      <c r="M46" s="13"/>
    </row>
    <row r="47" spans="1:13" ht="18.75">
      <c r="A47" s="1"/>
      <c r="B47" s="1"/>
      <c r="C47" s="1"/>
      <c r="D47" s="1"/>
      <c r="E47" s="1"/>
      <c r="F47" s="1"/>
      <c r="G47" s="1"/>
      <c r="L47" s="13"/>
      <c r="M47" s="13"/>
    </row>
    <row r="48" spans="3:7" ht="18.75">
      <c r="C48" s="19"/>
      <c r="D48" s="19"/>
      <c r="E48" s="12"/>
      <c r="F48" s="12"/>
      <c r="G48" s="12"/>
    </row>
  </sheetData>
  <sheetProtection/>
  <autoFilter ref="C5:L46"/>
  <mergeCells count="8">
    <mergeCell ref="C2:K2"/>
    <mergeCell ref="C48:D48"/>
    <mergeCell ref="C4:C5"/>
    <mergeCell ref="E4:E5"/>
    <mergeCell ref="A4:A5"/>
    <mergeCell ref="B4:B5"/>
    <mergeCell ref="F4:K4"/>
    <mergeCell ref="D4:D5"/>
  </mergeCells>
  <printOptions/>
  <pageMargins left="0.1968503937007874" right="0.1968503937007874" top="0.5905511811023623" bottom="0.3937007874015748" header="0.3937007874015748" footer="0.3937007874015748"/>
  <pageSetup fitToHeight="200" fitToWidth="1" horizontalDpi="600" verticalDpi="600" orientation="landscape" paperSize="9" scale="7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Григорьевна</dc:creator>
  <cp:keywords/>
  <dc:description/>
  <cp:lastModifiedBy>Бух2</cp:lastModifiedBy>
  <cp:lastPrinted>2019-11-18T14:05:12Z</cp:lastPrinted>
  <dcterms:created xsi:type="dcterms:W3CDTF">2015-02-06T06:42:56Z</dcterms:created>
  <dcterms:modified xsi:type="dcterms:W3CDTF">2019-11-18T14:20:02Z</dcterms:modified>
  <cp:category/>
  <cp:version/>
  <cp:contentType/>
  <cp:contentStatus/>
</cp:coreProperties>
</file>