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'Лист1'!$A$5:$H$61</definedName>
  </definedNames>
  <calcPr fullCalcOnLoad="1"/>
</workbook>
</file>

<file path=xl/sharedStrings.xml><?xml version="1.0" encoding="utf-8"?>
<sst xmlns="http://schemas.openxmlformats.org/spreadsheetml/2006/main" count="145" uniqueCount="72">
  <si>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</si>
  <si>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</si>
  <si>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</si>
  <si>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</si>
  <si>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</si>
  <si>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</si>
  <si>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</si>
  <si>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</si>
  <si>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</si>
  <si>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</si>
  <si>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</si>
  <si>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</si>
  <si>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</si>
  <si>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</si>
  <si>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</si>
  <si>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</si>
  <si>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</si>
  <si>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</si>
  <si>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</si>
  <si>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</si>
  <si>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</si>
  <si>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</si>
  <si>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</si>
  <si>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</si>
  <si>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</si>
  <si>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</si>
  <si>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</si>
  <si>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</si>
  <si>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</si>
  <si>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</si>
  <si>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</si>
  <si>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</si>
  <si>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</si>
  <si>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</si>
  <si>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</si>
  <si>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</si>
  <si>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</si>
  <si>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</si>
  <si>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</si>
  <si>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</si>
  <si>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</si>
  <si>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</si>
  <si>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</si>
  <si>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</si>
  <si>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</si>
  <si>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</si>
  <si>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</si>
  <si>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</si>
  <si>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</si>
  <si>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</si>
  <si>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</si>
  <si>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</si>
  <si>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</si>
  <si>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</si>
  <si>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</si>
  <si>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</si>
  <si>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</si>
  <si>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</si>
  <si>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</si>
  <si>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</si>
  <si>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</si>
  <si>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</si>
  <si>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</si>
  <si>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расходам по разделам и подразделам за 1 квартал 2020 года</t>
  </si>
  <si>
    <t>Исполнение за          1 квартал 2019 года</t>
  </si>
  <si>
    <t>Уточненная роспись на 2020 год</t>
  </si>
  <si>
    <t>Исполнение за                  1 квартал 2020 года</t>
  </si>
  <si>
    <t>Динамика к аналогичному периоду 2019 года в %</t>
  </si>
  <si>
    <t>Процент исполнения к уточненной росписи на 2020 год</t>
  </si>
  <si>
    <t>Молодежная политика</t>
  </si>
  <si>
    <t>Транспорт</t>
  </si>
  <si>
    <t>Обеспечение выборов и референдумов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</si>
</sst>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46">
      <selection activeCell="E7" sqref="E7:F7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63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64</v>
      </c>
      <c r="E5" s="3" t="s">
        <v>65</v>
      </c>
      <c r="F5" s="3" t="s">
        <v>66</v>
      </c>
      <c r="G5" s="3" t="s">
        <v>67</v>
      </c>
      <c r="H5" s="3" t="s">
        <v>68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58</v>
      </c>
      <c r="D7" s="6">
        <f>D8+D9+D10+D12+D15+D14+D11</f>
        <v>12366.2</v>
      </c>
      <c r="E7" s="6">
        <f>E8+E9+E10+E12+E15+E14+E11+E13</f>
        <v>65940.4</v>
      </c>
      <c r="F7" s="6">
        <f>F8+F9+F10+F12+F15+F14+F11+F13</f>
        <v>12503</v>
      </c>
      <c r="G7" s="6">
        <f>G8+G9+G10+G12+G15+G14</f>
        <v>446.4065204411307</v>
      </c>
      <c r="H7" s="6">
        <f>H8+H9+H10+H12+H15+H14</f>
        <v>80.43018336813874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481.5</v>
      </c>
      <c r="E8" s="7">
        <v>3479.1</v>
      </c>
      <c r="F8" s="7">
        <v>668.9</v>
      </c>
      <c r="G8" s="18">
        <f aca="true" t="shared" si="0" ref="G8:G51">F8/D8*100</f>
        <v>138.92004153686398</v>
      </c>
      <c r="H8" s="18">
        <f aca="true" t="shared" si="1" ref="H8:H52">F8/E8*100</f>
        <v>19.226236670403267</v>
      </c>
    </row>
    <row r="9" spans="1:8" ht="76.5">
      <c r="A9" s="12" t="s">
        <v>9</v>
      </c>
      <c r="B9" s="5" t="s">
        <v>7</v>
      </c>
      <c r="C9" s="5" t="s">
        <v>10</v>
      </c>
      <c r="D9" s="7">
        <v>30.4</v>
      </c>
      <c r="E9" s="7">
        <v>11</v>
      </c>
      <c r="F9" s="7">
        <v>0</v>
      </c>
      <c r="G9" s="18">
        <v>0</v>
      </c>
      <c r="H9" s="18">
        <f t="shared" si="1"/>
        <v>0</v>
      </c>
    </row>
    <row r="10" spans="1:8" ht="102">
      <c r="A10" s="12" t="s">
        <v>11</v>
      </c>
      <c r="B10" s="5" t="s">
        <v>7</v>
      </c>
      <c r="C10" s="5" t="s">
        <v>12</v>
      </c>
      <c r="D10" s="7">
        <v>7085.9</v>
      </c>
      <c r="E10" s="7">
        <v>36431.6</v>
      </c>
      <c r="F10" s="7">
        <v>6829.7</v>
      </c>
      <c r="G10" s="18">
        <f t="shared" si="0"/>
        <v>96.38436895807166</v>
      </c>
      <c r="H10" s="18">
        <f t="shared" si="1"/>
        <v>18.746637534448116</v>
      </c>
    </row>
    <row r="11" spans="1:8" ht="12.75">
      <c r="A11" s="12" t="s">
        <v>60</v>
      </c>
      <c r="B11" s="5" t="s">
        <v>7</v>
      </c>
      <c r="C11" s="5" t="s">
        <v>24</v>
      </c>
      <c r="D11" s="7">
        <v>0</v>
      </c>
      <c r="E11" s="7">
        <v>35.6</v>
      </c>
      <c r="F11" s="7">
        <v>0</v>
      </c>
      <c r="G11" s="18">
        <v>0</v>
      </c>
      <c r="H11" s="18">
        <f t="shared" si="1"/>
        <v>0</v>
      </c>
    </row>
    <row r="12" spans="1:8" ht="63.75">
      <c r="A12" s="12" t="s">
        <v>13</v>
      </c>
      <c r="B12" s="5" t="s">
        <v>7</v>
      </c>
      <c r="C12" s="5" t="s">
        <v>14</v>
      </c>
      <c r="D12" s="7">
        <v>1259.7</v>
      </c>
      <c r="E12" s="7">
        <v>6250</v>
      </c>
      <c r="F12" s="7">
        <v>1345.7</v>
      </c>
      <c r="G12" s="18">
        <f t="shared" si="0"/>
        <v>106.82702230689847</v>
      </c>
      <c r="H12" s="18">
        <f t="shared" si="1"/>
        <v>21.531200000000002</v>
      </c>
    </row>
    <row r="13" spans="1:8" ht="25.5">
      <c r="A13" s="12" t="s">
        <v>71</v>
      </c>
      <c r="B13" s="5" t="s">
        <v>7</v>
      </c>
      <c r="C13" s="5" t="s">
        <v>15</v>
      </c>
      <c r="D13" s="7">
        <v>0</v>
      </c>
      <c r="E13" s="7">
        <v>909.2</v>
      </c>
      <c r="F13" s="7">
        <v>0</v>
      </c>
      <c r="G13" s="18">
        <v>0</v>
      </c>
      <c r="H13" s="18">
        <f t="shared" si="1"/>
        <v>0</v>
      </c>
    </row>
    <row r="14" spans="1:8" ht="12.75">
      <c r="A14" s="12" t="s">
        <v>51</v>
      </c>
      <c r="B14" s="5" t="s">
        <v>7</v>
      </c>
      <c r="C14" s="5" t="s">
        <v>46</v>
      </c>
      <c r="D14" s="7">
        <v>0</v>
      </c>
      <c r="E14" s="7">
        <v>1340</v>
      </c>
      <c r="F14" s="7">
        <v>0</v>
      </c>
      <c r="G14" s="18">
        <v>0</v>
      </c>
      <c r="H14" s="18">
        <f t="shared" si="1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3508.7</v>
      </c>
      <c r="E15" s="7">
        <v>17483.9</v>
      </c>
      <c r="F15" s="7">
        <v>3658.7</v>
      </c>
      <c r="G15" s="18">
        <f t="shared" si="0"/>
        <v>104.2750876392966</v>
      </c>
      <c r="H15" s="18">
        <f t="shared" si="1"/>
        <v>20.926109163287364</v>
      </c>
    </row>
    <row r="16" spans="1:8" ht="12.75">
      <c r="A16" s="11" t="s">
        <v>18</v>
      </c>
      <c r="B16" s="9" t="s">
        <v>8</v>
      </c>
      <c r="C16" s="9" t="s">
        <v>58</v>
      </c>
      <c r="D16" s="6">
        <f>D17</f>
        <v>34.4</v>
      </c>
      <c r="E16" s="6">
        <f>E17</f>
        <v>242.7</v>
      </c>
      <c r="F16" s="6">
        <f>F17</f>
        <v>34.8</v>
      </c>
      <c r="G16" s="15">
        <f t="shared" si="0"/>
        <v>101.16279069767442</v>
      </c>
      <c r="H16" s="15">
        <f t="shared" si="1"/>
        <v>14.338689740420271</v>
      </c>
    </row>
    <row r="17" spans="1:8" ht="25.5">
      <c r="A17" s="12" t="s">
        <v>19</v>
      </c>
      <c r="B17" s="5" t="s">
        <v>8</v>
      </c>
      <c r="C17" s="5" t="s">
        <v>10</v>
      </c>
      <c r="D17" s="7">
        <v>34.4</v>
      </c>
      <c r="E17" s="7">
        <v>242.7</v>
      </c>
      <c r="F17" s="7">
        <v>34.8</v>
      </c>
      <c r="G17" s="18">
        <f t="shared" si="0"/>
        <v>101.16279069767442</v>
      </c>
      <c r="H17" s="18">
        <f t="shared" si="1"/>
        <v>14.338689740420271</v>
      </c>
    </row>
    <row r="18" spans="1:8" ht="51">
      <c r="A18" s="11" t="s">
        <v>20</v>
      </c>
      <c r="B18" s="9" t="s">
        <v>10</v>
      </c>
      <c r="C18" s="9" t="s">
        <v>58</v>
      </c>
      <c r="D18" s="6">
        <f>D19+D20+D21</f>
        <v>308.6</v>
      </c>
      <c r="E18" s="6">
        <f>E19+E20+E21</f>
        <v>487.5</v>
      </c>
      <c r="F18" s="6">
        <f>F19+F20+F21</f>
        <v>17.6</v>
      </c>
      <c r="G18" s="15">
        <f t="shared" si="0"/>
        <v>5.703175631885936</v>
      </c>
      <c r="H18" s="15">
        <f t="shared" si="1"/>
        <v>3.6102564102564108</v>
      </c>
    </row>
    <row r="19" spans="1:8" ht="51">
      <c r="A19" s="12" t="s">
        <v>21</v>
      </c>
      <c r="B19" s="5" t="s">
        <v>10</v>
      </c>
      <c r="C19" s="5" t="s">
        <v>22</v>
      </c>
      <c r="D19" s="7">
        <v>268</v>
      </c>
      <c r="E19" s="7">
        <v>74.4</v>
      </c>
      <c r="F19" s="7">
        <v>0</v>
      </c>
      <c r="G19" s="18">
        <f t="shared" si="0"/>
        <v>0</v>
      </c>
      <c r="H19" s="18">
        <f t="shared" si="1"/>
        <v>0</v>
      </c>
    </row>
    <row r="20" spans="1:8" ht="25.5">
      <c r="A20" s="12" t="s">
        <v>52</v>
      </c>
      <c r="B20" s="5" t="s">
        <v>10</v>
      </c>
      <c r="C20" s="5" t="s">
        <v>40</v>
      </c>
      <c r="D20" s="7">
        <v>40.6</v>
      </c>
      <c r="E20" s="7">
        <v>352.6</v>
      </c>
      <c r="F20" s="7">
        <v>17.6</v>
      </c>
      <c r="G20" s="18">
        <v>0</v>
      </c>
      <c r="H20" s="18">
        <f t="shared" si="1"/>
        <v>4.991491775382871</v>
      </c>
    </row>
    <row r="21" spans="1:8" ht="39" customHeight="1">
      <c r="A21" s="12" t="s">
        <v>56</v>
      </c>
      <c r="B21" s="5" t="s">
        <v>10</v>
      </c>
      <c r="C21" s="5" t="s">
        <v>55</v>
      </c>
      <c r="D21" s="7">
        <v>0</v>
      </c>
      <c r="E21" s="7">
        <v>60.5</v>
      </c>
      <c r="F21" s="7">
        <v>0</v>
      </c>
      <c r="G21" s="18">
        <v>0</v>
      </c>
      <c r="H21" s="18">
        <f t="shared" si="1"/>
        <v>0</v>
      </c>
    </row>
    <row r="22" spans="1:8" ht="25.5">
      <c r="A22" s="11" t="s">
        <v>23</v>
      </c>
      <c r="B22" s="9" t="s">
        <v>12</v>
      </c>
      <c r="C22" s="9" t="s">
        <v>58</v>
      </c>
      <c r="D22" s="6">
        <f>D23+D25+D26</f>
        <v>1046.7</v>
      </c>
      <c r="E22" s="6">
        <f>E23+E25+E26+E24</f>
        <v>26455.6</v>
      </c>
      <c r="F22" s="6">
        <f>F23+F25+F26+F24</f>
        <v>2351.4</v>
      </c>
      <c r="G22" s="15">
        <f t="shared" si="0"/>
        <v>224.64889653195758</v>
      </c>
      <c r="H22" s="15">
        <f t="shared" si="1"/>
        <v>8.888099306007046</v>
      </c>
    </row>
    <row r="23" spans="1:8" ht="17.25" customHeight="1">
      <c r="A23" s="12" t="s">
        <v>57</v>
      </c>
      <c r="B23" s="5" t="s">
        <v>12</v>
      </c>
      <c r="C23" s="5" t="s">
        <v>24</v>
      </c>
      <c r="D23" s="7">
        <v>0</v>
      </c>
      <c r="E23" s="7">
        <v>120.4</v>
      </c>
      <c r="F23" s="7">
        <v>0</v>
      </c>
      <c r="G23" s="18">
        <v>0</v>
      </c>
      <c r="H23" s="18">
        <f t="shared" si="1"/>
        <v>0</v>
      </c>
    </row>
    <row r="24" spans="1:8" ht="17.25" customHeight="1">
      <c r="A24" s="12" t="s">
        <v>70</v>
      </c>
      <c r="B24" s="5" t="s">
        <v>12</v>
      </c>
      <c r="C24" s="5" t="s">
        <v>37</v>
      </c>
      <c r="D24" s="7">
        <v>0</v>
      </c>
      <c r="E24" s="7">
        <v>11229.8</v>
      </c>
      <c r="F24" s="7">
        <v>1946.4</v>
      </c>
      <c r="G24" s="18">
        <v>0</v>
      </c>
      <c r="H24" s="18">
        <f t="shared" si="1"/>
        <v>17.332454718694905</v>
      </c>
    </row>
    <row r="25" spans="1:8" ht="25.5">
      <c r="A25" s="12" t="s">
        <v>25</v>
      </c>
      <c r="B25" s="5" t="s">
        <v>12</v>
      </c>
      <c r="C25" s="5" t="s">
        <v>22</v>
      </c>
      <c r="D25" s="7">
        <v>929.8</v>
      </c>
      <c r="E25" s="7">
        <v>12370.4</v>
      </c>
      <c r="F25" s="7">
        <v>281.2</v>
      </c>
      <c r="G25" s="18">
        <f t="shared" si="0"/>
        <v>30.243063024306306</v>
      </c>
      <c r="H25" s="18">
        <f t="shared" si="1"/>
        <v>2.27316820798034</v>
      </c>
    </row>
    <row r="26" spans="1:8" ht="25.5">
      <c r="A26" s="12" t="s">
        <v>26</v>
      </c>
      <c r="B26" s="5" t="s">
        <v>12</v>
      </c>
      <c r="C26" s="5" t="s">
        <v>27</v>
      </c>
      <c r="D26" s="7">
        <v>116.9</v>
      </c>
      <c r="E26" s="7">
        <v>2735</v>
      </c>
      <c r="F26" s="7">
        <v>123.8</v>
      </c>
      <c r="G26" s="18">
        <f t="shared" si="0"/>
        <v>105.90248075278015</v>
      </c>
      <c r="H26" s="18">
        <f t="shared" si="1"/>
        <v>4.526508226691043</v>
      </c>
    </row>
    <row r="27" spans="1:8" ht="26.25" customHeight="1">
      <c r="A27" s="11" t="s">
        <v>28</v>
      </c>
      <c r="B27" s="9" t="s">
        <v>24</v>
      </c>
      <c r="C27" s="9" t="s">
        <v>58</v>
      </c>
      <c r="D27" s="6">
        <f>D28+D29+D30+D31</f>
        <v>4345.599999999999</v>
      </c>
      <c r="E27" s="6">
        <f>E28+E29+E30+E31</f>
        <v>26207.2</v>
      </c>
      <c r="F27" s="6">
        <f>F28+F29+F30+F31</f>
        <v>4645.3</v>
      </c>
      <c r="G27" s="15">
        <f t="shared" si="0"/>
        <v>106.89663107511048</v>
      </c>
      <c r="H27" s="15">
        <f t="shared" si="1"/>
        <v>17.725281602002504</v>
      </c>
    </row>
    <row r="28" spans="1:8" ht="14.25" customHeight="1">
      <c r="A28" s="12" t="s">
        <v>53</v>
      </c>
      <c r="B28" s="5" t="s">
        <v>24</v>
      </c>
      <c r="C28" s="5" t="s">
        <v>7</v>
      </c>
      <c r="D28" s="7">
        <v>60</v>
      </c>
      <c r="E28" s="7">
        <v>1750</v>
      </c>
      <c r="F28" s="7">
        <v>244.4</v>
      </c>
      <c r="G28" s="18">
        <v>0</v>
      </c>
      <c r="H28" s="18">
        <f t="shared" si="1"/>
        <v>13.965714285714286</v>
      </c>
    </row>
    <row r="29" spans="1:8" ht="12.75">
      <c r="A29" s="12" t="s">
        <v>29</v>
      </c>
      <c r="B29" s="5" t="s">
        <v>24</v>
      </c>
      <c r="C29" s="5" t="s">
        <v>8</v>
      </c>
      <c r="D29" s="7">
        <v>479.9</v>
      </c>
      <c r="E29" s="7">
        <v>1880.8</v>
      </c>
      <c r="F29" s="7">
        <v>42.2</v>
      </c>
      <c r="G29" s="18">
        <f t="shared" si="0"/>
        <v>8.793498645551159</v>
      </c>
      <c r="H29" s="18">
        <f t="shared" si="1"/>
        <v>2.2437260740110596</v>
      </c>
    </row>
    <row r="30" spans="1:8" ht="12.75">
      <c r="A30" s="12" t="s">
        <v>30</v>
      </c>
      <c r="B30" s="5" t="s">
        <v>24</v>
      </c>
      <c r="C30" s="5" t="s">
        <v>10</v>
      </c>
      <c r="D30" s="7">
        <v>3777.2</v>
      </c>
      <c r="E30" s="7">
        <v>20210.2</v>
      </c>
      <c r="F30" s="7">
        <v>4358.7</v>
      </c>
      <c r="G30" s="18">
        <f t="shared" si="0"/>
        <v>115.39500158847824</v>
      </c>
      <c r="H30" s="18">
        <f t="shared" si="1"/>
        <v>21.566832589484516</v>
      </c>
    </row>
    <row r="31" spans="1:8" ht="38.25">
      <c r="A31" s="12" t="s">
        <v>59</v>
      </c>
      <c r="B31" s="5" t="s">
        <v>24</v>
      </c>
      <c r="C31" s="5" t="s">
        <v>24</v>
      </c>
      <c r="D31" s="7">
        <v>28.5</v>
      </c>
      <c r="E31" s="7">
        <v>2366.2</v>
      </c>
      <c r="F31" s="7">
        <v>0</v>
      </c>
      <c r="G31" s="18">
        <v>0</v>
      </c>
      <c r="H31" s="18">
        <f t="shared" si="1"/>
        <v>0</v>
      </c>
    </row>
    <row r="32" spans="1:8" ht="29.25" customHeight="1">
      <c r="A32" s="11" t="s">
        <v>61</v>
      </c>
      <c r="B32" s="9" t="s">
        <v>14</v>
      </c>
      <c r="C32" s="9" t="s">
        <v>58</v>
      </c>
      <c r="D32" s="6">
        <f>D33</f>
        <v>0</v>
      </c>
      <c r="E32" s="6">
        <f>E33</f>
        <v>0</v>
      </c>
      <c r="F32" s="6">
        <f>F33</f>
        <v>0</v>
      </c>
      <c r="G32" s="15">
        <v>0</v>
      </c>
      <c r="H32" s="15">
        <v>0</v>
      </c>
    </row>
    <row r="33" spans="1:8" ht="33.75" customHeight="1">
      <c r="A33" s="12" t="s">
        <v>62</v>
      </c>
      <c r="B33" s="5" t="s">
        <v>14</v>
      </c>
      <c r="C33" s="5" t="s">
        <v>24</v>
      </c>
      <c r="D33" s="7">
        <v>0</v>
      </c>
      <c r="E33" s="7">
        <v>0</v>
      </c>
      <c r="F33" s="7">
        <v>0</v>
      </c>
      <c r="G33" s="18">
        <v>0</v>
      </c>
      <c r="H33" s="18">
        <v>0</v>
      </c>
    </row>
    <row r="34" spans="1:8" ht="12.75">
      <c r="A34" s="11" t="s">
        <v>31</v>
      </c>
      <c r="B34" s="9" t="s">
        <v>15</v>
      </c>
      <c r="C34" s="9" t="s">
        <v>58</v>
      </c>
      <c r="D34" s="6">
        <f>D35+D36+D37+D38+D39</f>
        <v>33213</v>
      </c>
      <c r="E34" s="6">
        <f>E35+E36+E37+E38+E39</f>
        <v>132222.2</v>
      </c>
      <c r="F34" s="6">
        <f>F35+F36+F37+F38+F39</f>
        <v>33329.799999999996</v>
      </c>
      <c r="G34" s="15">
        <f t="shared" si="0"/>
        <v>100.35166952699244</v>
      </c>
      <c r="H34" s="15">
        <f t="shared" si="1"/>
        <v>25.20741600124638</v>
      </c>
    </row>
    <row r="35" spans="1:8" ht="12.75">
      <c r="A35" s="12" t="s">
        <v>32</v>
      </c>
      <c r="B35" s="5" t="s">
        <v>15</v>
      </c>
      <c r="C35" s="5" t="s">
        <v>7</v>
      </c>
      <c r="D35" s="7">
        <v>9098.8</v>
      </c>
      <c r="E35" s="7">
        <v>36793.4</v>
      </c>
      <c r="F35" s="7">
        <v>9689.1</v>
      </c>
      <c r="G35" s="18">
        <f t="shared" si="0"/>
        <v>106.48766870356532</v>
      </c>
      <c r="H35" s="18">
        <f t="shared" si="1"/>
        <v>26.333798996559167</v>
      </c>
    </row>
    <row r="36" spans="1:8" ht="12.75">
      <c r="A36" s="12" t="s">
        <v>33</v>
      </c>
      <c r="B36" s="5" t="s">
        <v>15</v>
      </c>
      <c r="C36" s="5" t="s">
        <v>8</v>
      </c>
      <c r="D36" s="7">
        <v>21874.8</v>
      </c>
      <c r="E36" s="7">
        <v>86895.6</v>
      </c>
      <c r="F36" s="7">
        <v>21058</v>
      </c>
      <c r="G36" s="18">
        <f t="shared" si="0"/>
        <v>96.26602300363889</v>
      </c>
      <c r="H36" s="18">
        <f t="shared" si="1"/>
        <v>24.23367811488729</v>
      </c>
    </row>
    <row r="37" spans="1:8" ht="25.5">
      <c r="A37" s="12" t="s">
        <v>34</v>
      </c>
      <c r="B37" s="5" t="s">
        <v>15</v>
      </c>
      <c r="C37" s="5" t="s">
        <v>10</v>
      </c>
      <c r="D37" s="7">
        <v>2235.1</v>
      </c>
      <c r="E37" s="7">
        <v>7711.5</v>
      </c>
      <c r="F37" s="7">
        <v>2580.7</v>
      </c>
      <c r="G37" s="18">
        <v>0</v>
      </c>
      <c r="H37" s="18">
        <f t="shared" si="1"/>
        <v>33.4656033197173</v>
      </c>
    </row>
    <row r="38" spans="1:8" ht="12.75">
      <c r="A38" s="12" t="s">
        <v>69</v>
      </c>
      <c r="B38" s="5" t="s">
        <v>15</v>
      </c>
      <c r="C38" s="5" t="s">
        <v>15</v>
      </c>
      <c r="D38" s="18">
        <v>4.3</v>
      </c>
      <c r="E38" s="18">
        <v>767.7</v>
      </c>
      <c r="F38" s="18">
        <v>2</v>
      </c>
      <c r="G38" s="18">
        <v>0</v>
      </c>
      <c r="H38" s="18">
        <v>0</v>
      </c>
    </row>
    <row r="39" spans="1:8" ht="25.5">
      <c r="A39" s="12" t="s">
        <v>54</v>
      </c>
      <c r="B39" s="5" t="s">
        <v>15</v>
      </c>
      <c r="C39" s="5" t="s">
        <v>22</v>
      </c>
      <c r="D39" s="18">
        <v>0</v>
      </c>
      <c r="E39" s="22">
        <v>54</v>
      </c>
      <c r="F39" s="18">
        <v>0</v>
      </c>
      <c r="G39" s="18">
        <v>0</v>
      </c>
      <c r="H39" s="18">
        <f t="shared" si="1"/>
        <v>0</v>
      </c>
    </row>
    <row r="40" spans="1:8" ht="25.5">
      <c r="A40" s="11" t="s">
        <v>35</v>
      </c>
      <c r="B40" s="9" t="s">
        <v>37</v>
      </c>
      <c r="C40" s="9" t="s">
        <v>58</v>
      </c>
      <c r="D40" s="6">
        <f>D41</f>
        <v>9451.5</v>
      </c>
      <c r="E40" s="6">
        <f>E41</f>
        <v>33425.3</v>
      </c>
      <c r="F40" s="6">
        <f>F41</f>
        <v>10355.4</v>
      </c>
      <c r="G40" s="15">
        <f t="shared" si="0"/>
        <v>109.56356133946991</v>
      </c>
      <c r="H40" s="15">
        <f t="shared" si="1"/>
        <v>30.980724181981905</v>
      </c>
    </row>
    <row r="41" spans="1:8" ht="12.75">
      <c r="A41" s="12" t="s">
        <v>36</v>
      </c>
      <c r="B41" s="5" t="s">
        <v>37</v>
      </c>
      <c r="C41" s="5" t="s">
        <v>7</v>
      </c>
      <c r="D41" s="7">
        <v>9451.5</v>
      </c>
      <c r="E41" s="7">
        <v>33425.3</v>
      </c>
      <c r="F41" s="7">
        <v>10355.4</v>
      </c>
      <c r="G41" s="18">
        <f t="shared" si="0"/>
        <v>109.56356133946991</v>
      </c>
      <c r="H41" s="18">
        <f t="shared" si="1"/>
        <v>30.980724181981905</v>
      </c>
    </row>
    <row r="42" spans="1:8" ht="12.75">
      <c r="A42" s="11" t="s">
        <v>38</v>
      </c>
      <c r="B42" s="9" t="s">
        <v>40</v>
      </c>
      <c r="C42" s="9" t="s">
        <v>58</v>
      </c>
      <c r="D42" s="6">
        <f>D43+D44+D45+D46</f>
        <v>1992.2</v>
      </c>
      <c r="E42" s="6">
        <f>E43+E44+E45+E46</f>
        <v>14852</v>
      </c>
      <c r="F42" s="6">
        <f>F43+F44+F45+F46</f>
        <v>2204.9</v>
      </c>
      <c r="G42" s="15">
        <f t="shared" si="0"/>
        <v>110.67663889167754</v>
      </c>
      <c r="H42" s="15">
        <f t="shared" si="1"/>
        <v>14.845812011850256</v>
      </c>
    </row>
    <row r="43" spans="1:8" ht="12.75">
      <c r="A43" s="12" t="s">
        <v>39</v>
      </c>
      <c r="B43" s="5" t="s">
        <v>40</v>
      </c>
      <c r="C43" s="5" t="s">
        <v>7</v>
      </c>
      <c r="D43" s="7">
        <v>397.1</v>
      </c>
      <c r="E43" s="7">
        <v>2837.8</v>
      </c>
      <c r="F43" s="7">
        <v>474.1</v>
      </c>
      <c r="G43" s="18">
        <f t="shared" si="0"/>
        <v>119.39058171745151</v>
      </c>
      <c r="H43" s="18">
        <f t="shared" si="1"/>
        <v>16.70660370709705</v>
      </c>
    </row>
    <row r="44" spans="1:8" ht="25.5">
      <c r="A44" s="12" t="s">
        <v>41</v>
      </c>
      <c r="B44" s="5" t="s">
        <v>40</v>
      </c>
      <c r="C44" s="5" t="s">
        <v>10</v>
      </c>
      <c r="D44" s="7">
        <v>0</v>
      </c>
      <c r="E44" s="7">
        <v>0</v>
      </c>
      <c r="F44" s="7">
        <v>0</v>
      </c>
      <c r="G44" s="18">
        <v>0</v>
      </c>
      <c r="H44" s="18">
        <v>0</v>
      </c>
    </row>
    <row r="45" spans="1:8" ht="12.75">
      <c r="A45" s="12" t="s">
        <v>42</v>
      </c>
      <c r="B45" s="5" t="s">
        <v>40</v>
      </c>
      <c r="C45" s="5" t="s">
        <v>12</v>
      </c>
      <c r="D45" s="7">
        <v>1582.3</v>
      </c>
      <c r="E45" s="7">
        <v>11984.2</v>
      </c>
      <c r="F45" s="7">
        <v>1730.8</v>
      </c>
      <c r="G45" s="18">
        <f t="shared" si="0"/>
        <v>109.38507236301587</v>
      </c>
      <c r="H45" s="18">
        <f t="shared" si="1"/>
        <v>14.442349092972412</v>
      </c>
    </row>
    <row r="46" spans="1:8" ht="25.5">
      <c r="A46" s="12" t="s">
        <v>43</v>
      </c>
      <c r="B46" s="5" t="s">
        <v>40</v>
      </c>
      <c r="C46" s="5" t="s">
        <v>14</v>
      </c>
      <c r="D46" s="7">
        <v>12.8</v>
      </c>
      <c r="E46" s="7">
        <v>30</v>
      </c>
      <c r="F46" s="7">
        <v>0</v>
      </c>
      <c r="G46" s="18">
        <f t="shared" si="0"/>
        <v>0</v>
      </c>
      <c r="H46" s="18">
        <f t="shared" si="1"/>
        <v>0</v>
      </c>
    </row>
    <row r="47" spans="1:8" ht="25.5">
      <c r="A47" s="11" t="s">
        <v>44</v>
      </c>
      <c r="B47" s="9" t="s">
        <v>46</v>
      </c>
      <c r="C47" s="9" t="s">
        <v>58</v>
      </c>
      <c r="D47" s="6">
        <f>D48+D49</f>
        <v>88</v>
      </c>
      <c r="E47" s="6">
        <f>E48+E49</f>
        <v>3639.7</v>
      </c>
      <c r="F47" s="6">
        <f>F48+F49</f>
        <v>100.3</v>
      </c>
      <c r="G47" s="15">
        <f t="shared" si="0"/>
        <v>113.97727272727272</v>
      </c>
      <c r="H47" s="15">
        <f t="shared" si="1"/>
        <v>2.7557216254086874</v>
      </c>
    </row>
    <row r="48" spans="1:8" ht="12.75">
      <c r="A48" s="12" t="s">
        <v>45</v>
      </c>
      <c r="B48" s="5" t="s">
        <v>46</v>
      </c>
      <c r="C48" s="5" t="s">
        <v>7</v>
      </c>
      <c r="D48" s="7">
        <v>87</v>
      </c>
      <c r="E48" s="7">
        <v>3363.7</v>
      </c>
      <c r="F48" s="7">
        <v>96.5</v>
      </c>
      <c r="G48" s="18">
        <f t="shared" si="0"/>
        <v>110.91954022988506</v>
      </c>
      <c r="H48" s="18">
        <f t="shared" si="1"/>
        <v>2.868864643101347</v>
      </c>
    </row>
    <row r="49" spans="1:8" ht="12.75">
      <c r="A49" s="12" t="s">
        <v>47</v>
      </c>
      <c r="B49" s="5" t="s">
        <v>46</v>
      </c>
      <c r="C49" s="5" t="s">
        <v>8</v>
      </c>
      <c r="D49" s="18">
        <v>1</v>
      </c>
      <c r="E49" s="7">
        <v>276</v>
      </c>
      <c r="F49" s="18">
        <v>3.8</v>
      </c>
      <c r="G49" s="18">
        <v>0</v>
      </c>
      <c r="H49" s="18">
        <f t="shared" si="1"/>
        <v>1.3768115942028984</v>
      </c>
    </row>
    <row r="50" spans="1:8" ht="38.25">
      <c r="A50" s="11" t="s">
        <v>48</v>
      </c>
      <c r="B50" s="8">
        <v>13</v>
      </c>
      <c r="C50" s="9" t="s">
        <v>58</v>
      </c>
      <c r="D50" s="6">
        <f>D51</f>
        <v>62.9</v>
      </c>
      <c r="E50" s="6">
        <f>E51</f>
        <v>202.3</v>
      </c>
      <c r="F50" s="6">
        <f>F51</f>
        <v>59.7</v>
      </c>
      <c r="G50" s="15">
        <f t="shared" si="0"/>
        <v>94.91255961844199</v>
      </c>
      <c r="H50" s="15">
        <f t="shared" si="1"/>
        <v>29.510627780523972</v>
      </c>
    </row>
    <row r="51" spans="1:8" ht="38.25">
      <c r="A51" s="12" t="s">
        <v>49</v>
      </c>
      <c r="B51" s="2">
        <v>13</v>
      </c>
      <c r="C51" s="5" t="s">
        <v>7</v>
      </c>
      <c r="D51" s="7">
        <v>62.9</v>
      </c>
      <c r="E51" s="7">
        <v>202.3</v>
      </c>
      <c r="F51" s="7">
        <v>59.7</v>
      </c>
      <c r="G51" s="18">
        <f t="shared" si="0"/>
        <v>94.91255961844199</v>
      </c>
      <c r="H51" s="18">
        <f t="shared" si="1"/>
        <v>29.510627780523972</v>
      </c>
    </row>
    <row r="52" spans="1:8" ht="21" customHeight="1">
      <c r="A52" s="13" t="s">
        <v>50</v>
      </c>
      <c r="B52" s="10"/>
      <c r="C52" s="10"/>
      <c r="D52" s="14">
        <f>D7+D16+D18+D22+D27+D34+D40+D42+D47+D50+D32</f>
        <v>62909.1</v>
      </c>
      <c r="E52" s="14">
        <f>E7+E16+E18+E22+E27+E34+E40+E42+E47+E50+E32</f>
        <v>303674.89999999997</v>
      </c>
      <c r="F52" s="14">
        <f>F7+F16+F18+F22+F27+F34+F40+F42+F47+F50+F32</f>
        <v>65602.2</v>
      </c>
      <c r="G52" s="15">
        <f>F52/D52*100</f>
        <v>104.28093868772561</v>
      </c>
      <c r="H52" s="15">
        <f t="shared" si="1"/>
        <v>21.602773228870745</v>
      </c>
    </row>
    <row r="54" spans="4:6" ht="12.75">
      <c r="D54" s="16"/>
      <c r="E54" s="16"/>
      <c r="F54" s="17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1"/>
      <c r="B57" s="1"/>
      <c r="C57" s="1"/>
      <c r="D57" s="1"/>
      <c r="E57" s="1"/>
      <c r="F57" s="1"/>
      <c r="G57" s="1"/>
      <c r="H57" s="4"/>
    </row>
  </sheetData>
  <sheetProtection/>
  <autoFilter ref="A5:H61"/>
  <mergeCells count="4">
    <mergeCell ref="A55:H55"/>
    <mergeCell ref="A56:H56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2017-11-01T07:20:26Z</cp:lastPrinted>
  <dcterms:created xsi:type="dcterms:W3CDTF">1996-10-08T23:32:33Z</dcterms:created>
  <dcterms:modified xsi:type="dcterms:W3CDTF">2020-04-24T14:00:11Z</dcterms:modified>
  <cp:category/>
  <cp:version/>
  <cp:contentType/>
  <cp:contentStatus/>
</cp:coreProperties>
</file>