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45" windowHeight="5535" activeTab="0"/>
  </bookViews>
  <sheets>
    <sheet name="Лист1" sheetId="1" r:id="rId1"/>
  </sheets>
  <definedNames>
    <definedName name="_xlnm._FilterDatabase" localSheetId="0" hidden="1">'Лист1'!$A$5:$H$61</definedName>
  </definedNames>
  <calcPr fullCalcOnLoad="1"/>
</workbook>
</file>

<file path=xl/sharedStrings.xml><?xml version="1.0" encoding="utf-8"?>
<sst xmlns="http://schemas.openxmlformats.org/spreadsheetml/2006/main" count="145" uniqueCount="72">
  <si>
    <t>Раздел</t>
  </si>
  <si>
    <t>Подраздел</t>
  </si>
  <si>
    <t>Наименование</t>
  </si>
  <si>
    <t xml:space="preserve">Сведения об исполнении консолидированного бюджета муниципального района по </t>
  </si>
  <si>
    <t>тыс.руб.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</si>
  <si>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</si>
  <si>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</si>
  <si>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</si>
  <si>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</si>
  <si>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</si>
  <si>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</si>
  <si>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</si>
  <si>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</si>
  <si>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</si>
  <si>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</si>
  <si>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</si>
  <si>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</si>
  <si>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</si>
  <si>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</si>
  <si>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</si>
  <si>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</si>
  <si>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</si>
  <si>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</si>
  <si>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</si>
  <si>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</si>
  <si>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</si>
  <si>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</si>
  <si>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</si>
  <si>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</si>
  <si>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</si>
  <si>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</si>
  <si>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</si>
  <si>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</si>
  <si>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</si>
  <si>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</si>
  <si>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</si>
  <si>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08</t>
  </si>
  <si>
    <t>СОЦИАЛЬНАЯ ПОЛИТИКА</t>
  </si>
  <si>
    <t>Пенсионное обеспечение</t>
  </si>
  <si>
    <t>10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</si>
  <si>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</si>
  <si>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</si>
  <si>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</si>
  <si>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</si>
  <si>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11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</si>
  <si>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</si>
  <si>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</si>
  <si>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</si>
  <si>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РАСХОДЫ БЮДЖЕТА ВСЕГО</t>
  </si>
  <si>
    <t xml:space="preserve">Резервный фонд </t>
  </si>
  <si>
    <t>Жилищное хозяйство</t>
  </si>
  <si>
    <t>Другие вопросы в области образования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</si>
  <si>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</si>
  <si>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</si>
  <si>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</si>
  <si>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00</t>
  </si>
  <si>
    <t>Другие вопросы в области жилищно-коммунального хозяйства</t>
  </si>
  <si>
    <t>Судебная система</t>
  </si>
  <si>
    <t>ОХРАНА ОКРУЖАЮЩЕЙ СРЕДЫ</t>
  </si>
  <si>
    <t>Другие вопросы в области охраны окружающей среды</t>
  </si>
  <si>
    <t>Молодежная политика</t>
  </si>
  <si>
    <t>Транспорт</t>
  </si>
  <si>
    <t>Обеспечение выборов и референдумов</t>
  </si>
  <si>
    <t>Исполнение за                  1 квартал 2022 года</t>
  </si>
  <si>
    <t xml:space="preserve">Профессиональная подготовка, переподготовка и повышение квалификации
</t>
  </si>
  <si>
    <t>расходам по разделам и подразделам за 1 квартал 2023 года</t>
  </si>
  <si>
    <t>Уточненная роспись на 2023 год</t>
  </si>
  <si>
    <t>Исполнение за                  1 квартал 2023 года</t>
  </si>
  <si>
    <t>Динамика к аналогичному периоду 2022 года в %</t>
  </si>
  <si>
    <t>Процент исполнения к уточненной росписи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</si>
  <si>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</si>
  <si>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Социальное обеспечение населения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</si>
</sst>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" fontId="6" fillId="0" borderId="10" xfId="52" applyNumberFormat="1" applyFont="1" applyFill="1" applyBorder="1" applyAlignment="1" applyProtection="1">
      <alignment horizontal="center"/>
      <protection/>
    </xf>
    <xf numFmtId="4" fontId="2" fillId="0" borderId="10" xfId="52" applyNumberFormat="1" applyFont="1" applyFill="1" applyBorder="1" applyAlignment="1" applyProtection="1">
      <alignment horizontal="center"/>
      <protection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49" fontId="6" fillId="0" borderId="10" xfId="52" applyNumberFormat="1" applyFont="1" applyFill="1" applyBorder="1" applyAlignment="1" applyProtection="1">
      <alignment horizontal="left" wrapText="1"/>
      <protection/>
    </xf>
    <xf numFmtId="4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5" fillId="0" borderId="0" xfId="52" applyNumberFormat="1" applyFont="1" applyFill="1" applyBorder="1" applyAlignment="1" applyProtection="1">
      <alignment horizontal="center"/>
      <protection/>
    </xf>
    <xf numFmtId="4" fontId="6" fillId="0" borderId="0" xfId="52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" fillId="0" borderId="10" xfId="52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zoomScalePageLayoutView="0" workbookViewId="0" topLeftCell="A1">
      <selection activeCell="H52" sqref="H52"/>
    </sheetView>
  </sheetViews>
  <sheetFormatPr defaultColWidth="9.140625" defaultRowHeight="12.75"/>
  <cols>
    <col min="1" max="1" width="28.421875" style="0" customWidth="1"/>
    <col min="2" max="2" width="6.28125" style="0" customWidth="1"/>
    <col min="3" max="3" width="9.57421875" style="0" customWidth="1"/>
    <col min="4" max="4" width="15.7109375" style="0" customWidth="1"/>
    <col min="5" max="5" width="14.57421875" style="0" customWidth="1"/>
    <col min="6" max="6" width="13.8515625" style="0" customWidth="1"/>
    <col min="7" max="7" width="17.00390625" style="0" customWidth="1"/>
    <col min="8" max="8" width="18.421875" style="0" customWidth="1"/>
  </cols>
  <sheetData>
    <row r="2" spans="1:8" ht="15.75">
      <c r="A2" s="23" t="s">
        <v>3</v>
      </c>
      <c r="B2" s="23"/>
      <c r="C2" s="23"/>
      <c r="D2" s="23"/>
      <c r="E2" s="23"/>
      <c r="F2" s="23"/>
      <c r="G2" s="23"/>
      <c r="H2" s="23"/>
    </row>
    <row r="3" spans="1:8" ht="15.75">
      <c r="A3" s="23" t="s">
        <v>65</v>
      </c>
      <c r="B3" s="23"/>
      <c r="C3" s="23"/>
      <c r="D3" s="23"/>
      <c r="E3" s="23"/>
      <c r="F3" s="23"/>
      <c r="G3" s="23"/>
      <c r="H3" s="23"/>
    </row>
    <row r="4" spans="1:8" ht="12.75">
      <c r="A4" s="1"/>
      <c r="B4" s="1"/>
      <c r="C4" s="1"/>
      <c r="D4" s="1"/>
      <c r="E4" s="1"/>
      <c r="F4" s="1"/>
      <c r="G4" s="1"/>
      <c r="H4" s="4" t="s">
        <v>4</v>
      </c>
    </row>
    <row r="5" spans="1:8" ht="51">
      <c r="A5" s="20" t="s">
        <v>2</v>
      </c>
      <c r="B5" s="19" t="s">
        <v>0</v>
      </c>
      <c r="C5" s="19" t="s">
        <v>1</v>
      </c>
      <c r="D5" s="3" t="s">
        <v>63</v>
      </c>
      <c r="E5" s="3" t="s">
        <v>66</v>
      </c>
      <c r="F5" s="3" t="s">
        <v>67</v>
      </c>
      <c r="G5" s="3" t="s">
        <v>68</v>
      </c>
      <c r="H5" s="3" t="s">
        <v>69</v>
      </c>
    </row>
    <row r="6" spans="1:8" ht="12.75">
      <c r="A6" s="2"/>
      <c r="B6" s="2"/>
      <c r="C6" s="2"/>
      <c r="D6" s="3"/>
      <c r="E6" s="3"/>
      <c r="F6" s="3"/>
      <c r="G6" s="3"/>
      <c r="H6" s="3"/>
    </row>
    <row r="7" spans="1:10" ht="25.5">
      <c r="A7" s="11" t="s">
        <v>5</v>
      </c>
      <c r="B7" s="9" t="s">
        <v>7</v>
      </c>
      <c r="C7" s="9" t="s">
        <v>55</v>
      </c>
      <c r="D7" s="6">
        <f>D8+D9+D10+D12+D15+D14+D11+D13</f>
        <v>12465.2</v>
      </c>
      <c r="E7" s="6">
        <f>E8+E9+E10+E12+E15+E14+E11+E13</f>
        <v>80231.2</v>
      </c>
      <c r="F7" s="6">
        <f>F8+F9+F10+F12+F15+F14+F11+F13</f>
        <v>13489.5</v>
      </c>
      <c r="G7" s="15">
        <f>F7/D7*100</f>
        <v>108.2172768988865</v>
      </c>
      <c r="H7" s="15">
        <f aca="true" t="shared" si="0" ref="H7:H52">F7/E7*100</f>
        <v>16.813284607484373</v>
      </c>
      <c r="J7" s="21"/>
    </row>
    <row r="8" spans="1:8" ht="51">
      <c r="A8" s="12" t="s">
        <v>6</v>
      </c>
      <c r="B8" s="5" t="s">
        <v>7</v>
      </c>
      <c r="C8" s="5" t="s">
        <v>8</v>
      </c>
      <c r="D8" s="7">
        <v>571.8</v>
      </c>
      <c r="E8" s="7">
        <v>3974.7</v>
      </c>
      <c r="F8" s="7">
        <v>689.1</v>
      </c>
      <c r="G8" s="18">
        <f>F8/D8*100</f>
        <v>120.51416579223506</v>
      </c>
      <c r="H8" s="18">
        <f t="shared" si="0"/>
        <v>17.337157521322368</v>
      </c>
    </row>
    <row r="9" spans="1:8" ht="76.5">
      <c r="A9" s="12" t="s">
        <v>9</v>
      </c>
      <c r="B9" s="5" t="s">
        <v>7</v>
      </c>
      <c r="C9" s="5" t="s">
        <v>10</v>
      </c>
      <c r="D9" s="7">
        <v>0</v>
      </c>
      <c r="E9" s="7">
        <v>20</v>
      </c>
      <c r="F9" s="7">
        <v>0</v>
      </c>
      <c r="G9" s="18">
        <v>0</v>
      </c>
      <c r="H9" s="18">
        <f t="shared" si="0"/>
        <v>0</v>
      </c>
    </row>
    <row r="10" spans="1:8" ht="102">
      <c r="A10" s="12" t="s">
        <v>11</v>
      </c>
      <c r="B10" s="5" t="s">
        <v>7</v>
      </c>
      <c r="C10" s="5" t="s">
        <v>12</v>
      </c>
      <c r="D10" s="7">
        <v>6738.2</v>
      </c>
      <c r="E10" s="7">
        <v>47045.9</v>
      </c>
      <c r="F10" s="7">
        <v>7403.3</v>
      </c>
      <c r="G10" s="18">
        <f>F10/D10*100</f>
        <v>109.87058858448844</v>
      </c>
      <c r="H10" s="18">
        <f t="shared" si="0"/>
        <v>15.73633409074967</v>
      </c>
    </row>
    <row r="11" spans="1:8" ht="12.75">
      <c r="A11" s="12" t="s">
        <v>57</v>
      </c>
      <c r="B11" s="5" t="s">
        <v>7</v>
      </c>
      <c r="C11" s="5" t="s">
        <v>23</v>
      </c>
      <c r="D11" s="7">
        <v>0</v>
      </c>
      <c r="E11" s="7">
        <v>2.7</v>
      </c>
      <c r="F11" s="7">
        <v>0</v>
      </c>
      <c r="G11" s="18">
        <v>0</v>
      </c>
      <c r="H11" s="18">
        <f t="shared" si="0"/>
        <v>0</v>
      </c>
    </row>
    <row r="12" spans="1:8" ht="63.75">
      <c r="A12" s="12" t="s">
        <v>13</v>
      </c>
      <c r="B12" s="5" t="s">
        <v>7</v>
      </c>
      <c r="C12" s="5" t="s">
        <v>14</v>
      </c>
      <c r="D12" s="7">
        <v>1259.1</v>
      </c>
      <c r="E12" s="7">
        <v>8020.6</v>
      </c>
      <c r="F12" s="7">
        <v>1266.9</v>
      </c>
      <c r="G12" s="18">
        <f>F12/D12*100</f>
        <v>100.61949011198476</v>
      </c>
      <c r="H12" s="18">
        <f t="shared" si="0"/>
        <v>15.795576390793705</v>
      </c>
    </row>
    <row r="13" spans="1:8" ht="25.5">
      <c r="A13" s="12" t="s">
        <v>62</v>
      </c>
      <c r="B13" s="5" t="s">
        <v>7</v>
      </c>
      <c r="C13" s="5" t="s">
        <v>15</v>
      </c>
      <c r="D13" s="7">
        <v>0</v>
      </c>
      <c r="E13" s="7">
        <v>0</v>
      </c>
      <c r="F13" s="7">
        <v>0</v>
      </c>
      <c r="G13" s="18">
        <v>0</v>
      </c>
      <c r="H13" s="18">
        <v>0</v>
      </c>
    </row>
    <row r="14" spans="1:8" ht="12.75">
      <c r="A14" s="12" t="s">
        <v>49</v>
      </c>
      <c r="B14" s="5" t="s">
        <v>7</v>
      </c>
      <c r="C14" s="5" t="s">
        <v>44</v>
      </c>
      <c r="D14" s="7">
        <v>0</v>
      </c>
      <c r="E14" s="7">
        <v>278</v>
      </c>
      <c r="F14" s="7">
        <v>0</v>
      </c>
      <c r="G14" s="18">
        <v>0</v>
      </c>
      <c r="H14" s="18">
        <f t="shared" si="0"/>
        <v>0</v>
      </c>
    </row>
    <row r="15" spans="1:8" ht="25.5">
      <c r="A15" s="12" t="s">
        <v>16</v>
      </c>
      <c r="B15" s="5" t="s">
        <v>7</v>
      </c>
      <c r="C15" s="5" t="s">
        <v>17</v>
      </c>
      <c r="D15" s="7">
        <v>3896.1</v>
      </c>
      <c r="E15" s="7">
        <v>20889.3</v>
      </c>
      <c r="F15" s="7">
        <v>4130.2</v>
      </c>
      <c r="G15" s="18">
        <f>F15/D15*100</f>
        <v>106.00857267523934</v>
      </c>
      <c r="H15" s="18">
        <f t="shared" si="0"/>
        <v>19.771844915818146</v>
      </c>
    </row>
    <row r="16" spans="1:8" ht="12.75">
      <c r="A16" s="11" t="s">
        <v>18</v>
      </c>
      <c r="B16" s="9" t="s">
        <v>8</v>
      </c>
      <c r="C16" s="9" t="s">
        <v>55</v>
      </c>
      <c r="D16" s="6">
        <f>D17</f>
        <v>45.8</v>
      </c>
      <c r="E16" s="6">
        <f>E17</f>
        <v>345.2</v>
      </c>
      <c r="F16" s="6">
        <f>F17</f>
        <v>49</v>
      </c>
      <c r="G16" s="15">
        <f>F16/D16*100</f>
        <v>106.98689956331879</v>
      </c>
      <c r="H16" s="15">
        <f t="shared" si="0"/>
        <v>14.194669756662803</v>
      </c>
    </row>
    <row r="17" spans="1:8" ht="25.5">
      <c r="A17" s="12" t="s">
        <v>19</v>
      </c>
      <c r="B17" s="5" t="s">
        <v>8</v>
      </c>
      <c r="C17" s="5" t="s">
        <v>10</v>
      </c>
      <c r="D17" s="7">
        <v>45.8</v>
      </c>
      <c r="E17" s="7">
        <v>345.2</v>
      </c>
      <c r="F17" s="7">
        <v>49</v>
      </c>
      <c r="G17" s="18">
        <f>F17/D17*100</f>
        <v>106.98689956331879</v>
      </c>
      <c r="H17" s="18">
        <f t="shared" si="0"/>
        <v>14.194669756662803</v>
      </c>
    </row>
    <row r="18" spans="1:8" ht="51">
      <c r="A18" s="11" t="s">
        <v>20</v>
      </c>
      <c r="B18" s="9" t="s">
        <v>10</v>
      </c>
      <c r="C18" s="9" t="s">
        <v>55</v>
      </c>
      <c r="D18" s="6">
        <f>D19+D20</f>
        <v>45.4</v>
      </c>
      <c r="E18" s="6">
        <f>E19+E20</f>
        <v>2180.2</v>
      </c>
      <c r="F18" s="6">
        <f>F19+F20</f>
        <v>82.1</v>
      </c>
      <c r="G18" s="6">
        <f>G19+G20</f>
        <v>0</v>
      </c>
      <c r="H18" s="6">
        <f>H19+H20</f>
        <v>7.689175335285032</v>
      </c>
    </row>
    <row r="19" spans="1:8" ht="63.75">
      <c r="A19" s="12" t="s">
        <v>70</v>
      </c>
      <c r="B19" s="5" t="s">
        <v>10</v>
      </c>
      <c r="C19" s="5" t="s">
        <v>39</v>
      </c>
      <c r="D19" s="7">
        <v>39.3</v>
      </c>
      <c r="E19" s="7">
        <v>1021.6</v>
      </c>
      <c r="F19" s="7">
        <v>52.1</v>
      </c>
      <c r="G19" s="18">
        <v>0</v>
      </c>
      <c r="H19" s="18">
        <f t="shared" si="0"/>
        <v>5.099843382928739</v>
      </c>
    </row>
    <row r="20" spans="1:8" ht="39" customHeight="1">
      <c r="A20" s="12" t="s">
        <v>53</v>
      </c>
      <c r="B20" s="5" t="s">
        <v>10</v>
      </c>
      <c r="C20" s="5" t="s">
        <v>52</v>
      </c>
      <c r="D20" s="7">
        <v>6.1</v>
      </c>
      <c r="E20" s="7">
        <v>1158.6</v>
      </c>
      <c r="F20" s="7">
        <v>30</v>
      </c>
      <c r="G20" s="18">
        <v>0</v>
      </c>
      <c r="H20" s="18">
        <f t="shared" si="0"/>
        <v>2.5893319523562925</v>
      </c>
    </row>
    <row r="21" spans="1:8" ht="25.5">
      <c r="A21" s="11" t="s">
        <v>22</v>
      </c>
      <c r="B21" s="9" t="s">
        <v>12</v>
      </c>
      <c r="C21" s="9" t="s">
        <v>55</v>
      </c>
      <c r="D21" s="6">
        <f>D22+D24+D25+D23</f>
        <v>4366.5</v>
      </c>
      <c r="E21" s="6">
        <f>E22+E24+E25+E23</f>
        <v>54935.399999999994</v>
      </c>
      <c r="F21" s="6">
        <f>F22+F24+F25+F23</f>
        <v>6248</v>
      </c>
      <c r="G21" s="15">
        <f>F21/D21*100</f>
        <v>143.08943089430895</v>
      </c>
      <c r="H21" s="15">
        <f t="shared" si="0"/>
        <v>11.373358526560288</v>
      </c>
    </row>
    <row r="22" spans="1:8" ht="17.25" customHeight="1">
      <c r="A22" s="12" t="s">
        <v>54</v>
      </c>
      <c r="B22" s="5" t="s">
        <v>12</v>
      </c>
      <c r="C22" s="5" t="s">
        <v>23</v>
      </c>
      <c r="D22" s="7">
        <v>0</v>
      </c>
      <c r="E22" s="7">
        <v>93.5</v>
      </c>
      <c r="F22" s="7">
        <v>0</v>
      </c>
      <c r="G22" s="18">
        <v>0</v>
      </c>
      <c r="H22" s="18">
        <f t="shared" si="0"/>
        <v>0</v>
      </c>
    </row>
    <row r="23" spans="1:8" ht="17.25" customHeight="1">
      <c r="A23" s="12" t="s">
        <v>61</v>
      </c>
      <c r="B23" s="5" t="s">
        <v>12</v>
      </c>
      <c r="C23" s="5" t="s">
        <v>36</v>
      </c>
      <c r="D23" s="7">
        <v>1929.3</v>
      </c>
      <c r="E23" s="7">
        <v>15329.2</v>
      </c>
      <c r="F23" s="7">
        <v>2059.2</v>
      </c>
      <c r="G23" s="18">
        <v>0</v>
      </c>
      <c r="H23" s="18">
        <f t="shared" si="0"/>
        <v>13.433186337186545</v>
      </c>
    </row>
    <row r="24" spans="1:8" ht="25.5">
      <c r="A24" s="12" t="s">
        <v>24</v>
      </c>
      <c r="B24" s="5" t="s">
        <v>12</v>
      </c>
      <c r="C24" s="5" t="s">
        <v>21</v>
      </c>
      <c r="D24" s="7">
        <v>1886.6</v>
      </c>
      <c r="E24" s="7">
        <v>35236.1</v>
      </c>
      <c r="F24" s="7">
        <v>3475</v>
      </c>
      <c r="G24" s="18">
        <f>F24/D24*100</f>
        <v>184.1937877663522</v>
      </c>
      <c r="H24" s="18">
        <f t="shared" si="0"/>
        <v>9.862044891460748</v>
      </c>
    </row>
    <row r="25" spans="1:8" ht="25.5">
      <c r="A25" s="12" t="s">
        <v>25</v>
      </c>
      <c r="B25" s="5" t="s">
        <v>12</v>
      </c>
      <c r="C25" s="5" t="s">
        <v>26</v>
      </c>
      <c r="D25" s="7">
        <v>550.6</v>
      </c>
      <c r="E25" s="7">
        <v>4276.6</v>
      </c>
      <c r="F25" s="7">
        <v>713.8</v>
      </c>
      <c r="G25" s="18">
        <f>F25/D25*100</f>
        <v>129.64039229930984</v>
      </c>
      <c r="H25" s="18">
        <f t="shared" si="0"/>
        <v>16.690829163354064</v>
      </c>
    </row>
    <row r="26" spans="1:8" ht="26.25" customHeight="1">
      <c r="A26" s="11" t="s">
        <v>27</v>
      </c>
      <c r="B26" s="9" t="s">
        <v>23</v>
      </c>
      <c r="C26" s="9" t="s">
        <v>55</v>
      </c>
      <c r="D26" s="6">
        <f>D27+D28+D29+D30</f>
        <v>4445.6</v>
      </c>
      <c r="E26" s="6">
        <f>E27+E28+E29+E30</f>
        <v>138881.8</v>
      </c>
      <c r="F26" s="6">
        <f>F27+F28+F29+F30</f>
        <v>73014.8</v>
      </c>
      <c r="G26" s="15">
        <f>F26/D26*100</f>
        <v>1642.4059744466438</v>
      </c>
      <c r="H26" s="15">
        <f t="shared" si="0"/>
        <v>52.573339343240086</v>
      </c>
    </row>
    <row r="27" spans="1:8" ht="14.25" customHeight="1">
      <c r="A27" s="12" t="s">
        <v>50</v>
      </c>
      <c r="B27" s="5" t="s">
        <v>23</v>
      </c>
      <c r="C27" s="5" t="s">
        <v>7</v>
      </c>
      <c r="D27" s="7">
        <v>188.8</v>
      </c>
      <c r="E27" s="7">
        <v>4004.3</v>
      </c>
      <c r="F27" s="7">
        <v>240.3</v>
      </c>
      <c r="G27" s="18">
        <v>0</v>
      </c>
      <c r="H27" s="18">
        <f t="shared" si="0"/>
        <v>6.001048872462103</v>
      </c>
    </row>
    <row r="28" spans="1:8" ht="12.75">
      <c r="A28" s="12" t="s">
        <v>28</v>
      </c>
      <c r="B28" s="5" t="s">
        <v>23</v>
      </c>
      <c r="C28" s="5" t="s">
        <v>8</v>
      </c>
      <c r="D28" s="7">
        <v>808.2</v>
      </c>
      <c r="E28" s="7">
        <v>100379.9</v>
      </c>
      <c r="F28" s="7">
        <v>68238</v>
      </c>
      <c r="G28" s="18">
        <f>F28/D28*100</f>
        <v>8443.207126948775</v>
      </c>
      <c r="H28" s="18">
        <f t="shared" si="0"/>
        <v>67.97974494893899</v>
      </c>
    </row>
    <row r="29" spans="1:8" ht="12.75">
      <c r="A29" s="12" t="s">
        <v>29</v>
      </c>
      <c r="B29" s="5" t="s">
        <v>23</v>
      </c>
      <c r="C29" s="5" t="s">
        <v>10</v>
      </c>
      <c r="D29" s="7">
        <v>3448.6</v>
      </c>
      <c r="E29" s="7">
        <v>32786.6</v>
      </c>
      <c r="F29" s="7">
        <v>4536.5</v>
      </c>
      <c r="G29" s="18">
        <f>F29/D29*100</f>
        <v>131.54613466334163</v>
      </c>
      <c r="H29" s="18">
        <f t="shared" si="0"/>
        <v>13.836445377074783</v>
      </c>
    </row>
    <row r="30" spans="1:8" ht="38.25">
      <c r="A30" s="12" t="s">
        <v>56</v>
      </c>
      <c r="B30" s="5" t="s">
        <v>23</v>
      </c>
      <c r="C30" s="5" t="s">
        <v>23</v>
      </c>
      <c r="D30" s="7">
        <v>0</v>
      </c>
      <c r="E30" s="7">
        <v>1711</v>
      </c>
      <c r="F30" s="7">
        <v>0</v>
      </c>
      <c r="G30" s="18">
        <v>0</v>
      </c>
      <c r="H30" s="18">
        <f t="shared" si="0"/>
        <v>0</v>
      </c>
    </row>
    <row r="31" spans="1:8" ht="29.25" customHeight="1">
      <c r="A31" s="11" t="s">
        <v>58</v>
      </c>
      <c r="B31" s="9" t="s">
        <v>14</v>
      </c>
      <c r="C31" s="9" t="s">
        <v>55</v>
      </c>
      <c r="D31" s="6">
        <f>D32</f>
        <v>0</v>
      </c>
      <c r="E31" s="6">
        <f>E32</f>
        <v>17331.7</v>
      </c>
      <c r="F31" s="6">
        <f>F32</f>
        <v>5968.4</v>
      </c>
      <c r="G31" s="15">
        <v>0</v>
      </c>
      <c r="H31" s="15">
        <v>0</v>
      </c>
    </row>
    <row r="32" spans="1:8" ht="33.75" customHeight="1">
      <c r="A32" s="12" t="s">
        <v>59</v>
      </c>
      <c r="B32" s="5" t="s">
        <v>14</v>
      </c>
      <c r="C32" s="5" t="s">
        <v>23</v>
      </c>
      <c r="D32" s="7">
        <v>0</v>
      </c>
      <c r="E32" s="7">
        <v>17331.7</v>
      </c>
      <c r="F32" s="7">
        <v>5968.4</v>
      </c>
      <c r="G32" s="18">
        <v>0</v>
      </c>
      <c r="H32" s="18">
        <v>0</v>
      </c>
    </row>
    <row r="33" spans="1:8" ht="12.75">
      <c r="A33" s="11" t="s">
        <v>30</v>
      </c>
      <c r="B33" s="9" t="s">
        <v>15</v>
      </c>
      <c r="C33" s="9" t="s">
        <v>55</v>
      </c>
      <c r="D33" s="6">
        <f>D34+D35+D36+D38+D39+D37</f>
        <v>39023.200000000004</v>
      </c>
      <c r="E33" s="6">
        <f>E34+E35+E36+E38+E39+E37</f>
        <v>196334</v>
      </c>
      <c r="F33" s="6">
        <f>F34+F35+F36+F38+F39+F37</f>
        <v>47674.9</v>
      </c>
      <c r="G33" s="15">
        <f>F33/D33*100</f>
        <v>122.17065745505238</v>
      </c>
      <c r="H33" s="15">
        <f>G33/E33*100</f>
        <v>0.062225930024882276</v>
      </c>
    </row>
    <row r="34" spans="1:8" ht="12.75">
      <c r="A34" s="12" t="s">
        <v>31</v>
      </c>
      <c r="B34" s="5" t="s">
        <v>15</v>
      </c>
      <c r="C34" s="5" t="s">
        <v>7</v>
      </c>
      <c r="D34" s="7">
        <v>10569.2</v>
      </c>
      <c r="E34" s="7">
        <v>43232.7</v>
      </c>
      <c r="F34" s="7">
        <v>10184</v>
      </c>
      <c r="G34" s="18">
        <f>F34/D34*100</f>
        <v>96.35544790523407</v>
      </c>
      <c r="H34" s="18">
        <f t="shared" si="0"/>
        <v>23.556243306571183</v>
      </c>
    </row>
    <row r="35" spans="1:8" ht="12.75">
      <c r="A35" s="12" t="s">
        <v>32</v>
      </c>
      <c r="B35" s="5" t="s">
        <v>15</v>
      </c>
      <c r="C35" s="5" t="s">
        <v>8</v>
      </c>
      <c r="D35" s="7">
        <v>25654.4</v>
      </c>
      <c r="E35" s="7">
        <v>142356.6</v>
      </c>
      <c r="F35" s="7">
        <v>34971.1</v>
      </c>
      <c r="G35" s="18">
        <f>F35/D35*100</f>
        <v>136.31618747661219</v>
      </c>
      <c r="H35" s="18">
        <f t="shared" si="0"/>
        <v>24.565843803518767</v>
      </c>
    </row>
    <row r="36" spans="1:8" ht="25.5">
      <c r="A36" s="12" t="s">
        <v>33</v>
      </c>
      <c r="B36" s="5" t="s">
        <v>15</v>
      </c>
      <c r="C36" s="5" t="s">
        <v>10</v>
      </c>
      <c r="D36" s="7">
        <v>2799.6</v>
      </c>
      <c r="E36" s="7">
        <v>9690.7</v>
      </c>
      <c r="F36" s="7">
        <v>2401</v>
      </c>
      <c r="G36" s="18">
        <v>0</v>
      </c>
      <c r="H36" s="18">
        <f t="shared" si="0"/>
        <v>24.77633194712456</v>
      </c>
    </row>
    <row r="37" spans="1:8" ht="43.5" customHeight="1">
      <c r="A37" s="12" t="s">
        <v>64</v>
      </c>
      <c r="B37" s="5" t="s">
        <v>15</v>
      </c>
      <c r="C37" s="5" t="s">
        <v>23</v>
      </c>
      <c r="D37" s="7">
        <v>0</v>
      </c>
      <c r="E37" s="7">
        <v>32</v>
      </c>
      <c r="F37" s="7">
        <v>6.3</v>
      </c>
      <c r="G37" s="18">
        <v>0</v>
      </c>
      <c r="H37" s="18">
        <f t="shared" si="0"/>
        <v>19.6875</v>
      </c>
    </row>
    <row r="38" spans="1:8" ht="12.75">
      <c r="A38" s="12" t="s">
        <v>60</v>
      </c>
      <c r="B38" s="5" t="s">
        <v>15</v>
      </c>
      <c r="C38" s="5" t="s">
        <v>15</v>
      </c>
      <c r="D38" s="18">
        <v>0</v>
      </c>
      <c r="E38" s="18">
        <v>135</v>
      </c>
      <c r="F38" s="18">
        <v>1.1</v>
      </c>
      <c r="G38" s="18">
        <v>0</v>
      </c>
      <c r="H38" s="18">
        <v>0</v>
      </c>
    </row>
    <row r="39" spans="1:8" ht="25.5">
      <c r="A39" s="12" t="s">
        <v>51</v>
      </c>
      <c r="B39" s="5" t="s">
        <v>15</v>
      </c>
      <c r="C39" s="5" t="s">
        <v>21</v>
      </c>
      <c r="D39" s="18">
        <v>0</v>
      </c>
      <c r="E39" s="22">
        <v>887</v>
      </c>
      <c r="F39" s="18">
        <v>111.4</v>
      </c>
      <c r="G39" s="18">
        <v>0</v>
      </c>
      <c r="H39" s="18">
        <f t="shared" si="0"/>
        <v>12.559188275084555</v>
      </c>
    </row>
    <row r="40" spans="1:8" ht="25.5">
      <c r="A40" s="11" t="s">
        <v>34</v>
      </c>
      <c r="B40" s="9" t="s">
        <v>36</v>
      </c>
      <c r="C40" s="9" t="s">
        <v>55</v>
      </c>
      <c r="D40" s="6">
        <f>D41</f>
        <v>10331.8</v>
      </c>
      <c r="E40" s="6">
        <f>E41</f>
        <v>42676.7</v>
      </c>
      <c r="F40" s="6">
        <f>F41</f>
        <v>9516.3</v>
      </c>
      <c r="G40" s="15">
        <f>F40/D40*100</f>
        <v>92.10689328093846</v>
      </c>
      <c r="H40" s="15">
        <f t="shared" si="0"/>
        <v>22.298584473494902</v>
      </c>
    </row>
    <row r="41" spans="1:8" ht="12.75">
      <c r="A41" s="12" t="s">
        <v>35</v>
      </c>
      <c r="B41" s="5" t="s">
        <v>36</v>
      </c>
      <c r="C41" s="5" t="s">
        <v>7</v>
      </c>
      <c r="D41" s="7">
        <v>10331.8</v>
      </c>
      <c r="E41" s="7">
        <v>42676.7</v>
      </c>
      <c r="F41" s="7">
        <v>9516.3</v>
      </c>
      <c r="G41" s="18">
        <f>F41/D41*100</f>
        <v>92.10689328093846</v>
      </c>
      <c r="H41" s="18">
        <f t="shared" si="0"/>
        <v>22.298584473494902</v>
      </c>
    </row>
    <row r="42" spans="1:8" ht="12.75">
      <c r="A42" s="11" t="s">
        <v>37</v>
      </c>
      <c r="B42" s="9" t="s">
        <v>39</v>
      </c>
      <c r="C42" s="9" t="s">
        <v>55</v>
      </c>
      <c r="D42" s="6">
        <f>D43+D45+D46</f>
        <v>2121.2</v>
      </c>
      <c r="E42" s="6">
        <f>E43+E45+E46+E44</f>
        <v>17884.1</v>
      </c>
      <c r="F42" s="6">
        <f>F43+F45+F46</f>
        <v>2105.2</v>
      </c>
      <c r="G42" s="15">
        <f>F42/D42*100</f>
        <v>99.24570997548557</v>
      </c>
      <c r="H42" s="15">
        <f>G42/E42*100</f>
        <v>0.5549382410939637</v>
      </c>
    </row>
    <row r="43" spans="1:8" ht="12.75">
      <c r="A43" s="12" t="s">
        <v>38</v>
      </c>
      <c r="B43" s="5" t="s">
        <v>39</v>
      </c>
      <c r="C43" s="5" t="s">
        <v>7</v>
      </c>
      <c r="D43" s="7">
        <v>497.7</v>
      </c>
      <c r="E43" s="7">
        <v>3308.5</v>
      </c>
      <c r="F43" s="7">
        <v>554.8</v>
      </c>
      <c r="G43" s="18">
        <f>F43/D43*100</f>
        <v>111.47277476391399</v>
      </c>
      <c r="H43" s="18">
        <f t="shared" si="0"/>
        <v>16.768928517455038</v>
      </c>
    </row>
    <row r="44" spans="1:8" ht="25.5">
      <c r="A44" s="12" t="s">
        <v>71</v>
      </c>
      <c r="B44" s="5" t="s">
        <v>39</v>
      </c>
      <c r="C44" s="5" t="s">
        <v>10</v>
      </c>
      <c r="D44" s="7">
        <v>0</v>
      </c>
      <c r="E44" s="7">
        <v>50</v>
      </c>
      <c r="F44" s="7">
        <v>0</v>
      </c>
      <c r="G44" s="18">
        <v>0</v>
      </c>
      <c r="H44" s="18">
        <v>0</v>
      </c>
    </row>
    <row r="45" spans="1:8" ht="12.75">
      <c r="A45" s="12" t="s">
        <v>40</v>
      </c>
      <c r="B45" s="5" t="s">
        <v>39</v>
      </c>
      <c r="C45" s="5" t="s">
        <v>12</v>
      </c>
      <c r="D45" s="7">
        <v>1618.5</v>
      </c>
      <c r="E45" s="7">
        <v>14500.6</v>
      </c>
      <c r="F45" s="7">
        <v>1550.4</v>
      </c>
      <c r="G45" s="18">
        <f>F45/D45*100</f>
        <v>95.79240037071362</v>
      </c>
      <c r="H45" s="18">
        <f t="shared" si="0"/>
        <v>10.691971366702067</v>
      </c>
    </row>
    <row r="46" spans="1:8" ht="25.5">
      <c r="A46" s="12" t="s">
        <v>41</v>
      </c>
      <c r="B46" s="5" t="s">
        <v>39</v>
      </c>
      <c r="C46" s="5" t="s">
        <v>14</v>
      </c>
      <c r="D46" s="7">
        <v>5</v>
      </c>
      <c r="E46" s="7">
        <v>25</v>
      </c>
      <c r="F46" s="7">
        <v>0</v>
      </c>
      <c r="G46" s="18">
        <v>0</v>
      </c>
      <c r="H46" s="18">
        <f t="shared" si="0"/>
        <v>0</v>
      </c>
    </row>
    <row r="47" spans="1:8" ht="25.5">
      <c r="A47" s="11" t="s">
        <v>42</v>
      </c>
      <c r="B47" s="9" t="s">
        <v>44</v>
      </c>
      <c r="C47" s="9" t="s">
        <v>55</v>
      </c>
      <c r="D47" s="6">
        <f>D48+D49</f>
        <v>111.10000000000001</v>
      </c>
      <c r="E47" s="6">
        <f>E48+E49</f>
        <v>152942.6</v>
      </c>
      <c r="F47" s="6">
        <f>F48+F49</f>
        <v>130.8</v>
      </c>
      <c r="G47" s="15">
        <f>F47/D47*100</f>
        <v>117.73177317731773</v>
      </c>
      <c r="H47" s="15">
        <f t="shared" si="0"/>
        <v>0.08552228090800078</v>
      </c>
    </row>
    <row r="48" spans="1:8" ht="12.75">
      <c r="A48" s="12" t="s">
        <v>43</v>
      </c>
      <c r="B48" s="5" t="s">
        <v>44</v>
      </c>
      <c r="C48" s="5" t="s">
        <v>7</v>
      </c>
      <c r="D48" s="7">
        <v>99.4</v>
      </c>
      <c r="E48" s="7">
        <v>0</v>
      </c>
      <c r="F48" s="7">
        <v>0</v>
      </c>
      <c r="G48" s="18">
        <v>0</v>
      </c>
      <c r="H48" s="18">
        <v>0</v>
      </c>
    </row>
    <row r="49" spans="1:8" ht="12.75">
      <c r="A49" s="12" t="s">
        <v>45</v>
      </c>
      <c r="B49" s="5" t="s">
        <v>44</v>
      </c>
      <c r="C49" s="5" t="s">
        <v>8</v>
      </c>
      <c r="D49" s="18">
        <v>11.7</v>
      </c>
      <c r="E49" s="7">
        <v>152942.6</v>
      </c>
      <c r="F49" s="18">
        <v>130.8</v>
      </c>
      <c r="G49" s="18">
        <v>0</v>
      </c>
      <c r="H49" s="18">
        <f t="shared" si="0"/>
        <v>0.08552228090800078</v>
      </c>
    </row>
    <row r="50" spans="1:8" ht="38.25">
      <c r="A50" s="11" t="s">
        <v>46</v>
      </c>
      <c r="B50" s="8">
        <v>13</v>
      </c>
      <c r="C50" s="9" t="s">
        <v>55</v>
      </c>
      <c r="D50" s="6">
        <f>D51</f>
        <v>0</v>
      </c>
      <c r="E50" s="6">
        <f>E51</f>
        <v>5.2</v>
      </c>
      <c r="F50" s="6">
        <f>F51</f>
        <v>0</v>
      </c>
      <c r="G50" s="15">
        <v>0</v>
      </c>
      <c r="H50" s="15">
        <f t="shared" si="0"/>
        <v>0</v>
      </c>
    </row>
    <row r="51" spans="1:8" ht="38.25">
      <c r="A51" s="12" t="s">
        <v>47</v>
      </c>
      <c r="B51" s="2">
        <v>13</v>
      </c>
      <c r="C51" s="5" t="s">
        <v>7</v>
      </c>
      <c r="D51" s="7">
        <v>0</v>
      </c>
      <c r="E51" s="7">
        <v>5.2</v>
      </c>
      <c r="F51" s="7">
        <v>0</v>
      </c>
      <c r="G51" s="18">
        <v>0</v>
      </c>
      <c r="H51" s="18">
        <f t="shared" si="0"/>
        <v>0</v>
      </c>
    </row>
    <row r="52" spans="1:8" ht="21" customHeight="1">
      <c r="A52" s="13" t="s">
        <v>48</v>
      </c>
      <c r="B52" s="10"/>
      <c r="C52" s="10"/>
      <c r="D52" s="14">
        <f>D7+D16+D18+D21+D26+D33+D40+D42+D47+D50+D31</f>
        <v>72955.8</v>
      </c>
      <c r="E52" s="14">
        <f>E7+E16+E18+E21+E26+E33+E40+E42+E47+E50+E31</f>
        <v>703748.0999999999</v>
      </c>
      <c r="F52" s="14">
        <f>F7+F16+F18+F21+F26+F33+F40+F42+F47+F50+F31</f>
        <v>158278.99999999997</v>
      </c>
      <c r="G52" s="15">
        <f>F52/D52*100</f>
        <v>216.95190786750328</v>
      </c>
      <c r="H52" s="15">
        <f t="shared" si="0"/>
        <v>22.490860010847634</v>
      </c>
    </row>
    <row r="54" spans="4:6" ht="12.75">
      <c r="D54" s="16"/>
      <c r="E54" s="16"/>
      <c r="F54" s="17"/>
    </row>
    <row r="55" spans="1:8" ht="15.75">
      <c r="A55" s="23"/>
      <c r="B55" s="23"/>
      <c r="C55" s="23"/>
      <c r="D55" s="23"/>
      <c r="E55" s="23"/>
      <c r="F55" s="23"/>
      <c r="G55" s="23"/>
      <c r="H55" s="23"/>
    </row>
    <row r="56" spans="1:8" ht="15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1"/>
      <c r="B57" s="1"/>
      <c r="C57" s="1"/>
      <c r="D57" s="1"/>
      <c r="E57" s="1"/>
      <c r="F57" s="1"/>
      <c r="G57" s="1"/>
      <c r="H57" s="4"/>
    </row>
  </sheetData>
  <sheetProtection/>
  <autoFilter ref="A5:H61"/>
  <mergeCells count="4">
    <mergeCell ref="A55:H55"/>
    <mergeCell ref="A56:H56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2017-11-01T07:20:26Z</cp:lastPrinted>
  <dcterms:created xsi:type="dcterms:W3CDTF">1996-10-08T23:32:33Z</dcterms:created>
  <dcterms:modified xsi:type="dcterms:W3CDTF">2023-04-17T12:05:27Z</dcterms:modified>
  <cp:category/>
  <cp:version/>
  <cp:contentType/>
  <cp:contentStatus/>
</cp:coreProperties>
</file>