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5535" activeTab="0"/>
  </bookViews>
  <sheets>
    <sheet name="Лист1" sheetId="1" r:id="rId1"/>
  </sheets>
  <definedNames>
    <definedName name="_xlnm._FilterDatabase" localSheetId="0" hidden="1">'Лист1'!$A$5:$H$60</definedName>
  </definedNames>
  <calcPr fullCalcOnLoad="1"/>
</workbook>
</file>

<file path=xl/sharedStrings.xml><?xml version="1.0" encoding="utf-8"?>
<sst xmlns="http://schemas.openxmlformats.org/spreadsheetml/2006/main" count="142" uniqueCount="71">
  <si>
    <t>Раздел</t>
  </si>
  <si>
    <t>Подраздел</t>
  </si>
  <si>
    <t>Наименование</t>
  </si>
  <si>
    <t xml:space="preserve">Сведения об исполнении консолидированного бюджета муниципального района по </t>
  </si>
  <si>
    <t>тыс.руб.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</si>
  <si>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</si>
  <si>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</si>
  <si>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</si>
  <si>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</si>
  <si>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</si>
  <si>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</si>
  <si>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</si>
  <si>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</si>
  <si>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</si>
  <si>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</si>
  <si>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</si>
  <si>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</si>
  <si>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</si>
  <si>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</si>
  <si>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</si>
  <si>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</si>
  <si>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</si>
  <si>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</si>
  <si>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</si>
  <si>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</si>
  <si>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</si>
  <si>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</si>
  <si>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</si>
  <si>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</si>
  <si>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</si>
  <si>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</si>
  <si>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</si>
  <si>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</si>
  <si>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</si>
  <si>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</si>
  <si>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КУЛЬТУРА, КИНЕМАТОГРАФИЯ</t>
  </si>
  <si>
    <t>Культура</t>
  </si>
  <si>
    <t>08</t>
  </si>
  <si>
    <t>СОЦИАЛЬНАЯ ПОЛИТИКА</t>
  </si>
  <si>
    <t>Пенсионное обеспечение</t>
  </si>
  <si>
    <t>10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</si>
  <si>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</si>
  <si>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</si>
  <si>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</si>
  <si>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</si>
  <si>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</si>
  <si>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</si>
  <si>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</si>
  <si>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</si>
  <si>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</si>
  <si>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</si>
  <si>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 xml:space="preserve">Резервный фонд </t>
  </si>
  <si>
    <t>Обеспечение пожарной безопасности</t>
  </si>
  <si>
    <t>Жилищное хозяйство</t>
  </si>
  <si>
    <t>Другие вопросы в области образования</t>
  </si>
  <si>
    <t>Молодежная политика и оздоровление детей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</si>
  <si>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</si>
  <si>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</si>
  <si>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</si>
  <si>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00</t>
  </si>
  <si>
    <t>Другие вопросы в области жилищно-коммунального хозяйства</t>
  </si>
  <si>
    <t>Уточненная роспись на 2018 год</t>
  </si>
  <si>
    <t>Динамика к аналогичному периоду 2017 года в %</t>
  </si>
  <si>
    <t>Процент исполнения к уточненной росписи на 2018 год</t>
  </si>
  <si>
    <t>Судебная система</t>
  </si>
  <si>
    <t>расходам по разделам и подразделам за 1 полугодие 2018 года</t>
  </si>
  <si>
    <t>ОХРАНА ОКРУЖАЮЩЕЙ СРЕДЫ</t>
  </si>
  <si>
    <t>Другие вопросы в области охраны окружающей среды</t>
  </si>
  <si>
    <t>Обеспечение выборов и референдумов</t>
  </si>
  <si>
    <t>Исполнение за          1 полугодие 2017 года</t>
  </si>
  <si>
    <t>Исполнение за                  1 полугодие 2018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</si>
</sst>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Arial Cyr"/>
      <family val="0"/>
    </font>
    <font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52" applyNumberFormat="1" applyFont="1" applyFill="1" applyBorder="1" applyAlignment="1" applyProtection="1">
      <alignment horizontal="left" vertical="top" wrapText="1"/>
      <protection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6" fillId="0" borderId="10" xfId="52" applyNumberFormat="1" applyFont="1" applyFill="1" applyBorder="1" applyAlignment="1" applyProtection="1">
      <alignment horizontal="left" wrapText="1"/>
      <protection/>
    </xf>
    <xf numFmtId="4" fontId="5" fillId="0" borderId="0" xfId="52" applyNumberFormat="1" applyFont="1" applyFill="1" applyBorder="1" applyAlignment="1" applyProtection="1">
      <alignment horizontal="center"/>
      <protection/>
    </xf>
    <xf numFmtId="4" fontId="6" fillId="0" borderId="0" xfId="52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187" fontId="6" fillId="0" borderId="10" xfId="52" applyNumberFormat="1" applyFont="1" applyFill="1" applyBorder="1" applyAlignment="1" applyProtection="1">
      <alignment horizontal="center"/>
      <protection/>
    </xf>
    <xf numFmtId="187" fontId="2" fillId="0" borderId="10" xfId="52" applyNumberFormat="1" applyFont="1" applyFill="1" applyBorder="1" applyAlignment="1" applyProtection="1">
      <alignment horizontal="center"/>
      <protection/>
    </xf>
    <xf numFmtId="187" fontId="2" fillId="0" borderId="10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 horizontal="center"/>
    </xf>
    <xf numFmtId="187" fontId="6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28.421875" style="0" customWidth="1"/>
    <col min="2" max="2" width="6.28125" style="0" customWidth="1"/>
    <col min="3" max="3" width="9.57421875" style="0" customWidth="1"/>
    <col min="4" max="4" width="15.7109375" style="0" customWidth="1"/>
    <col min="5" max="5" width="14.57421875" style="0" customWidth="1"/>
    <col min="6" max="6" width="13.8515625" style="0" customWidth="1"/>
    <col min="7" max="7" width="17.00390625" style="0" customWidth="1"/>
    <col min="8" max="8" width="18.421875" style="0" customWidth="1"/>
  </cols>
  <sheetData>
    <row r="2" spans="1:8" ht="15.75">
      <c r="A2" s="22" t="s">
        <v>3</v>
      </c>
      <c r="B2" s="22"/>
      <c r="C2" s="22"/>
      <c r="D2" s="22"/>
      <c r="E2" s="22"/>
      <c r="F2" s="22"/>
      <c r="G2" s="22"/>
      <c r="H2" s="22"/>
    </row>
    <row r="3" spans="1:8" ht="15.75">
      <c r="A3" s="22" t="s">
        <v>65</v>
      </c>
      <c r="B3" s="22"/>
      <c r="C3" s="22"/>
      <c r="D3" s="22"/>
      <c r="E3" s="22"/>
      <c r="F3" s="22"/>
      <c r="G3" s="22"/>
      <c r="H3" s="22"/>
    </row>
    <row r="4" spans="1:8" ht="12.75">
      <c r="A4" s="1"/>
      <c r="B4" s="1"/>
      <c r="C4" s="1"/>
      <c r="D4" s="1"/>
      <c r="E4" s="1"/>
      <c r="F4" s="1"/>
      <c r="G4" s="1"/>
      <c r="H4" s="4" t="s">
        <v>4</v>
      </c>
    </row>
    <row r="5" spans="1:8" ht="51">
      <c r="A5" s="15" t="s">
        <v>2</v>
      </c>
      <c r="B5" s="14" t="s">
        <v>0</v>
      </c>
      <c r="C5" s="14" t="s">
        <v>1</v>
      </c>
      <c r="D5" s="3" t="s">
        <v>69</v>
      </c>
      <c r="E5" s="3" t="s">
        <v>61</v>
      </c>
      <c r="F5" s="3" t="s">
        <v>70</v>
      </c>
      <c r="G5" s="3" t="s">
        <v>62</v>
      </c>
      <c r="H5" s="3" t="s">
        <v>63</v>
      </c>
    </row>
    <row r="6" spans="1:8" ht="12.75">
      <c r="A6" s="2"/>
      <c r="B6" s="2"/>
      <c r="C6" s="2"/>
      <c r="D6" s="3"/>
      <c r="E6" s="3"/>
      <c r="F6" s="3"/>
      <c r="G6" s="3"/>
      <c r="H6" s="3"/>
    </row>
    <row r="7" spans="1:10" ht="25.5">
      <c r="A7" s="9" t="s">
        <v>5</v>
      </c>
      <c r="B7" s="7" t="s">
        <v>7</v>
      </c>
      <c r="C7" s="7" t="s">
        <v>59</v>
      </c>
      <c r="D7" s="17">
        <f>D8+D9+D10+D12+D15+D14+D13</f>
        <v>21528.8</v>
      </c>
      <c r="E7" s="17">
        <f>E8+E9+E10+E12+E15+E14+E11</f>
        <v>54354.5</v>
      </c>
      <c r="F7" s="17">
        <f>F8+F9+F10+F12+F15+F14+F11</f>
        <v>25796.699999999997</v>
      </c>
      <c r="G7" s="17">
        <f>G8+G9+G10+G12+G15+G14</f>
        <v>487.96185502913875</v>
      </c>
      <c r="H7" s="17">
        <f>H8+H9+H10+H12+H15+H14</f>
        <v>259.31880028277027</v>
      </c>
      <c r="J7" s="16"/>
    </row>
    <row r="8" spans="1:8" ht="51">
      <c r="A8" s="10" t="s">
        <v>6</v>
      </c>
      <c r="B8" s="5" t="s">
        <v>7</v>
      </c>
      <c r="C8" s="5" t="s">
        <v>8</v>
      </c>
      <c r="D8" s="18">
        <v>1184.4</v>
      </c>
      <c r="E8" s="18">
        <v>3274.1</v>
      </c>
      <c r="F8" s="18">
        <v>1496.7</v>
      </c>
      <c r="G8" s="19">
        <f aca="true" t="shared" si="0" ref="G8:G50">F8/D8*100</f>
        <v>126.3677811550152</v>
      </c>
      <c r="H8" s="19">
        <f aca="true" t="shared" si="1" ref="H8:H51">F8/E8*100</f>
        <v>45.71332579945634</v>
      </c>
    </row>
    <row r="9" spans="1:8" ht="76.5">
      <c r="A9" s="10" t="s">
        <v>9</v>
      </c>
      <c r="B9" s="5" t="s">
        <v>7</v>
      </c>
      <c r="C9" s="5" t="s">
        <v>10</v>
      </c>
      <c r="D9" s="19">
        <v>4</v>
      </c>
      <c r="E9" s="18">
        <v>156</v>
      </c>
      <c r="F9" s="18">
        <v>95</v>
      </c>
      <c r="G9" s="19">
        <v>0</v>
      </c>
      <c r="H9" s="19">
        <f t="shared" si="1"/>
        <v>60.89743589743589</v>
      </c>
    </row>
    <row r="10" spans="1:8" ht="88.5" customHeight="1">
      <c r="A10" s="10" t="s">
        <v>11</v>
      </c>
      <c r="B10" s="5" t="s">
        <v>7</v>
      </c>
      <c r="C10" s="5" t="s">
        <v>12</v>
      </c>
      <c r="D10" s="18">
        <v>14028.2</v>
      </c>
      <c r="E10" s="18">
        <v>34951.3</v>
      </c>
      <c r="F10" s="18">
        <v>16364.4</v>
      </c>
      <c r="G10" s="19">
        <f t="shared" si="0"/>
        <v>116.65359775309732</v>
      </c>
      <c r="H10" s="19">
        <f t="shared" si="1"/>
        <v>46.820576058687365</v>
      </c>
    </row>
    <row r="11" spans="1:8" ht="12.75">
      <c r="A11" s="10" t="s">
        <v>64</v>
      </c>
      <c r="B11" s="5" t="s">
        <v>7</v>
      </c>
      <c r="C11" s="5" t="s">
        <v>24</v>
      </c>
      <c r="D11" s="18">
        <v>0</v>
      </c>
      <c r="E11" s="18">
        <v>532.1</v>
      </c>
      <c r="F11" s="18">
        <v>309.6</v>
      </c>
      <c r="G11" s="19">
        <v>0</v>
      </c>
      <c r="H11" s="19">
        <f t="shared" si="1"/>
        <v>58.184551775981966</v>
      </c>
    </row>
    <row r="12" spans="1:8" ht="63.75">
      <c r="A12" s="10" t="s">
        <v>13</v>
      </c>
      <c r="B12" s="5" t="s">
        <v>7</v>
      </c>
      <c r="C12" s="5" t="s">
        <v>14</v>
      </c>
      <c r="D12" s="18">
        <v>2674.8</v>
      </c>
      <c r="E12" s="18">
        <v>5965.4</v>
      </c>
      <c r="F12" s="18">
        <v>3218.1</v>
      </c>
      <c r="G12" s="19">
        <f t="shared" si="0"/>
        <v>120.3117990130103</v>
      </c>
      <c r="H12" s="19">
        <f t="shared" si="1"/>
        <v>53.9460891138901</v>
      </c>
    </row>
    <row r="13" spans="1:8" ht="25.5">
      <c r="A13" s="10" t="s">
        <v>68</v>
      </c>
      <c r="B13" s="5" t="s">
        <v>7</v>
      </c>
      <c r="C13" s="5" t="s">
        <v>15</v>
      </c>
      <c r="D13" s="18">
        <v>176.8</v>
      </c>
      <c r="E13" s="18"/>
      <c r="F13" s="18"/>
      <c r="G13" s="19"/>
      <c r="H13" s="19"/>
    </row>
    <row r="14" spans="1:8" ht="12.75">
      <c r="A14" s="10" t="s">
        <v>51</v>
      </c>
      <c r="B14" s="5" t="s">
        <v>7</v>
      </c>
      <c r="C14" s="5" t="s">
        <v>46</v>
      </c>
      <c r="D14" s="19">
        <v>0</v>
      </c>
      <c r="E14" s="18">
        <v>1172.2</v>
      </c>
      <c r="F14" s="18">
        <v>0</v>
      </c>
      <c r="G14" s="19">
        <v>0</v>
      </c>
      <c r="H14" s="19">
        <f t="shared" si="1"/>
        <v>0</v>
      </c>
    </row>
    <row r="15" spans="1:8" ht="25.5">
      <c r="A15" s="10" t="s">
        <v>16</v>
      </c>
      <c r="B15" s="5" t="s">
        <v>7</v>
      </c>
      <c r="C15" s="5" t="s">
        <v>17</v>
      </c>
      <c r="D15" s="18">
        <v>3460.6</v>
      </c>
      <c r="E15" s="18">
        <v>8303.4</v>
      </c>
      <c r="F15" s="18">
        <v>4312.9</v>
      </c>
      <c r="G15" s="19">
        <f t="shared" si="0"/>
        <v>124.62867710801595</v>
      </c>
      <c r="H15" s="19">
        <f t="shared" si="1"/>
        <v>51.941373413300575</v>
      </c>
    </row>
    <row r="16" spans="1:8" ht="12.75">
      <c r="A16" s="9" t="s">
        <v>18</v>
      </c>
      <c r="B16" s="7" t="s">
        <v>8</v>
      </c>
      <c r="C16" s="7" t="s">
        <v>59</v>
      </c>
      <c r="D16" s="17">
        <f>D17</f>
        <v>82.4</v>
      </c>
      <c r="E16" s="17">
        <f>E17</f>
        <v>231.8</v>
      </c>
      <c r="F16" s="17">
        <f>F17</f>
        <v>75.6</v>
      </c>
      <c r="G16" s="20">
        <f t="shared" si="0"/>
        <v>91.74757281553396</v>
      </c>
      <c r="H16" s="20">
        <f t="shared" si="1"/>
        <v>32.614322691975836</v>
      </c>
    </row>
    <row r="17" spans="1:8" ht="25.5">
      <c r="A17" s="10" t="s">
        <v>19</v>
      </c>
      <c r="B17" s="5" t="s">
        <v>8</v>
      </c>
      <c r="C17" s="5" t="s">
        <v>10</v>
      </c>
      <c r="D17" s="18">
        <v>82.4</v>
      </c>
      <c r="E17" s="18">
        <v>231.8</v>
      </c>
      <c r="F17" s="18">
        <v>75.6</v>
      </c>
      <c r="G17" s="19">
        <f t="shared" si="0"/>
        <v>91.74757281553396</v>
      </c>
      <c r="H17" s="19">
        <f t="shared" si="1"/>
        <v>32.614322691975836</v>
      </c>
    </row>
    <row r="18" spans="1:8" ht="51">
      <c r="A18" s="9" t="s">
        <v>20</v>
      </c>
      <c r="B18" s="7" t="s">
        <v>10</v>
      </c>
      <c r="C18" s="7" t="s">
        <v>59</v>
      </c>
      <c r="D18" s="17">
        <f>D19+D20+D21</f>
        <v>472.7</v>
      </c>
      <c r="E18" s="17">
        <f>E19+E20+E21</f>
        <v>1535.9</v>
      </c>
      <c r="F18" s="17">
        <f>F19+F20+F21</f>
        <v>637.4</v>
      </c>
      <c r="G18" s="20">
        <f t="shared" si="0"/>
        <v>134.84239475354346</v>
      </c>
      <c r="H18" s="20">
        <f t="shared" si="1"/>
        <v>41.50009766260824</v>
      </c>
    </row>
    <row r="19" spans="1:8" ht="51">
      <c r="A19" s="10" t="s">
        <v>21</v>
      </c>
      <c r="B19" s="5" t="s">
        <v>10</v>
      </c>
      <c r="C19" s="5" t="s">
        <v>22</v>
      </c>
      <c r="D19" s="18">
        <v>421.4</v>
      </c>
      <c r="E19" s="18">
        <v>1213</v>
      </c>
      <c r="F19" s="18">
        <v>554.1</v>
      </c>
      <c r="G19" s="19">
        <f t="shared" si="0"/>
        <v>131.49027052681538</v>
      </c>
      <c r="H19" s="19">
        <f t="shared" si="1"/>
        <v>45.68013190436934</v>
      </c>
    </row>
    <row r="20" spans="1:8" ht="25.5">
      <c r="A20" s="10" t="s">
        <v>52</v>
      </c>
      <c r="B20" s="5" t="s">
        <v>10</v>
      </c>
      <c r="C20" s="5" t="s">
        <v>40</v>
      </c>
      <c r="D20" s="18">
        <v>51.3</v>
      </c>
      <c r="E20" s="18">
        <v>322.4</v>
      </c>
      <c r="F20" s="18">
        <v>83.3</v>
      </c>
      <c r="G20" s="19">
        <v>0</v>
      </c>
      <c r="H20" s="19">
        <f t="shared" si="1"/>
        <v>25.837468982630273</v>
      </c>
    </row>
    <row r="21" spans="1:8" ht="39" customHeight="1">
      <c r="A21" s="10" t="s">
        <v>57</v>
      </c>
      <c r="B21" s="5" t="s">
        <v>10</v>
      </c>
      <c r="C21" s="5" t="s">
        <v>56</v>
      </c>
      <c r="D21" s="18">
        <v>0</v>
      </c>
      <c r="E21" s="18">
        <v>0.5</v>
      </c>
      <c r="F21" s="18">
        <v>0</v>
      </c>
      <c r="G21" s="19">
        <v>0</v>
      </c>
      <c r="H21" s="19">
        <f t="shared" si="1"/>
        <v>0</v>
      </c>
    </row>
    <row r="22" spans="1:8" ht="25.5">
      <c r="A22" s="9" t="s">
        <v>23</v>
      </c>
      <c r="B22" s="7" t="s">
        <v>12</v>
      </c>
      <c r="C22" s="7" t="s">
        <v>59</v>
      </c>
      <c r="D22" s="17">
        <f>D23+D24+D25</f>
        <v>2670.2000000000003</v>
      </c>
      <c r="E22" s="17">
        <f>E23+E24+E25</f>
        <v>29725.600000000002</v>
      </c>
      <c r="F22" s="17">
        <f>F23+F24+F25</f>
        <v>5324.6</v>
      </c>
      <c r="G22" s="20">
        <f t="shared" si="0"/>
        <v>199.40828402366864</v>
      </c>
      <c r="H22" s="20">
        <f t="shared" si="1"/>
        <v>17.91250639179697</v>
      </c>
    </row>
    <row r="23" spans="1:8" ht="17.25" customHeight="1">
      <c r="A23" s="10" t="s">
        <v>58</v>
      </c>
      <c r="B23" s="5" t="s">
        <v>12</v>
      </c>
      <c r="C23" s="5" t="s">
        <v>24</v>
      </c>
      <c r="D23" s="18">
        <v>0</v>
      </c>
      <c r="E23" s="18">
        <v>120.4</v>
      </c>
      <c r="F23" s="18">
        <v>34</v>
      </c>
      <c r="G23" s="19">
        <v>0</v>
      </c>
      <c r="H23" s="19">
        <f t="shared" si="1"/>
        <v>28.239202657807304</v>
      </c>
    </row>
    <row r="24" spans="1:8" ht="25.5">
      <c r="A24" s="10" t="s">
        <v>25</v>
      </c>
      <c r="B24" s="5" t="s">
        <v>12</v>
      </c>
      <c r="C24" s="5" t="s">
        <v>22</v>
      </c>
      <c r="D24" s="18">
        <v>2336.3</v>
      </c>
      <c r="E24" s="18">
        <v>27501.2</v>
      </c>
      <c r="F24" s="18">
        <v>5168.6</v>
      </c>
      <c r="G24" s="19">
        <f t="shared" si="0"/>
        <v>221.2301502375551</v>
      </c>
      <c r="H24" s="19">
        <f t="shared" si="1"/>
        <v>18.794088985207917</v>
      </c>
    </row>
    <row r="25" spans="1:8" ht="25.5">
      <c r="A25" s="10" t="s">
        <v>26</v>
      </c>
      <c r="B25" s="5" t="s">
        <v>12</v>
      </c>
      <c r="C25" s="5" t="s">
        <v>27</v>
      </c>
      <c r="D25" s="18">
        <v>333.9</v>
      </c>
      <c r="E25" s="18">
        <v>2104</v>
      </c>
      <c r="F25" s="18">
        <v>122</v>
      </c>
      <c r="G25" s="19">
        <f t="shared" si="0"/>
        <v>36.537885594489374</v>
      </c>
      <c r="H25" s="19">
        <f t="shared" si="1"/>
        <v>5.798479087452471</v>
      </c>
    </row>
    <row r="26" spans="1:8" ht="26.25" customHeight="1">
      <c r="A26" s="9" t="s">
        <v>28</v>
      </c>
      <c r="B26" s="7" t="s">
        <v>24</v>
      </c>
      <c r="C26" s="7" t="s">
        <v>59</v>
      </c>
      <c r="D26" s="17">
        <f>D27+D28+D29+D30</f>
        <v>9920</v>
      </c>
      <c r="E26" s="17">
        <f>E27+E28+E29+E30</f>
        <v>19687</v>
      </c>
      <c r="F26" s="17">
        <f>F27+F28+F29+F30</f>
        <v>6816.3</v>
      </c>
      <c r="G26" s="20">
        <f t="shared" si="0"/>
        <v>68.71270161290323</v>
      </c>
      <c r="H26" s="20">
        <f t="shared" si="1"/>
        <v>34.62335551379083</v>
      </c>
    </row>
    <row r="27" spans="1:8" ht="14.25" customHeight="1">
      <c r="A27" s="10" t="s">
        <v>53</v>
      </c>
      <c r="B27" s="5" t="s">
        <v>24</v>
      </c>
      <c r="C27" s="5" t="s">
        <v>7</v>
      </c>
      <c r="D27" s="18">
        <v>4517.6</v>
      </c>
      <c r="E27" s="18">
        <v>1755.6</v>
      </c>
      <c r="F27" s="18">
        <v>348.6</v>
      </c>
      <c r="G27" s="19">
        <v>0</v>
      </c>
      <c r="H27" s="19">
        <f t="shared" si="1"/>
        <v>19.856459330143544</v>
      </c>
    </row>
    <row r="28" spans="1:8" ht="12.75">
      <c r="A28" s="10" t="s">
        <v>29</v>
      </c>
      <c r="B28" s="5" t="s">
        <v>24</v>
      </c>
      <c r="C28" s="5" t="s">
        <v>8</v>
      </c>
      <c r="D28" s="18">
        <v>395.8</v>
      </c>
      <c r="E28" s="18">
        <v>979.3</v>
      </c>
      <c r="F28" s="18">
        <v>513</v>
      </c>
      <c r="G28" s="19">
        <f t="shared" si="0"/>
        <v>129.610914603335</v>
      </c>
      <c r="H28" s="19">
        <f t="shared" si="1"/>
        <v>52.38435617277648</v>
      </c>
    </row>
    <row r="29" spans="1:8" ht="12.75">
      <c r="A29" s="10" t="s">
        <v>30</v>
      </c>
      <c r="B29" s="5" t="s">
        <v>24</v>
      </c>
      <c r="C29" s="5" t="s">
        <v>10</v>
      </c>
      <c r="D29" s="18">
        <v>4805.4</v>
      </c>
      <c r="E29" s="18">
        <v>14508.5</v>
      </c>
      <c r="F29" s="18">
        <v>5884.9</v>
      </c>
      <c r="G29" s="19">
        <f t="shared" si="0"/>
        <v>122.46431098347692</v>
      </c>
      <c r="H29" s="19">
        <f t="shared" si="1"/>
        <v>40.561739669848706</v>
      </c>
    </row>
    <row r="30" spans="1:8" ht="38.25">
      <c r="A30" s="10" t="s">
        <v>60</v>
      </c>
      <c r="B30" s="5" t="s">
        <v>24</v>
      </c>
      <c r="C30" s="5" t="s">
        <v>24</v>
      </c>
      <c r="D30" s="18">
        <v>201.2</v>
      </c>
      <c r="E30" s="18">
        <v>2443.6</v>
      </c>
      <c r="F30" s="18">
        <v>69.8</v>
      </c>
      <c r="G30" s="19">
        <v>0</v>
      </c>
      <c r="H30" s="19">
        <f t="shared" si="1"/>
        <v>2.856441316091013</v>
      </c>
    </row>
    <row r="31" spans="1:8" ht="25.5">
      <c r="A31" s="9" t="s">
        <v>66</v>
      </c>
      <c r="B31" s="7" t="s">
        <v>14</v>
      </c>
      <c r="C31" s="7" t="s">
        <v>59</v>
      </c>
      <c r="D31" s="17">
        <v>0</v>
      </c>
      <c r="E31" s="17">
        <f>E32</f>
        <v>11336.6</v>
      </c>
      <c r="F31" s="17">
        <v>0</v>
      </c>
      <c r="G31" s="20">
        <v>0</v>
      </c>
      <c r="H31" s="20">
        <v>0</v>
      </c>
    </row>
    <row r="32" spans="1:8" ht="25.5">
      <c r="A32" s="10" t="s">
        <v>67</v>
      </c>
      <c r="B32" s="5" t="s">
        <v>14</v>
      </c>
      <c r="C32" s="5" t="s">
        <v>24</v>
      </c>
      <c r="D32" s="18">
        <v>0</v>
      </c>
      <c r="E32" s="18">
        <v>11336.6</v>
      </c>
      <c r="F32" s="18">
        <v>0</v>
      </c>
      <c r="G32" s="19">
        <v>0</v>
      </c>
      <c r="H32" s="19">
        <v>0</v>
      </c>
    </row>
    <row r="33" spans="1:8" ht="12.75">
      <c r="A33" s="9" t="s">
        <v>31</v>
      </c>
      <c r="B33" s="7" t="s">
        <v>15</v>
      </c>
      <c r="C33" s="7" t="s">
        <v>59</v>
      </c>
      <c r="D33" s="17">
        <f>D34+D35+D36+D37+D38</f>
        <v>60278.9</v>
      </c>
      <c r="E33" s="17">
        <f>E34+E35+E36+E37+E38</f>
        <v>119470.6</v>
      </c>
      <c r="F33" s="17">
        <f>F34+F35+F36+F37+F38</f>
        <v>69185.40000000001</v>
      </c>
      <c r="G33" s="20">
        <f t="shared" si="0"/>
        <v>114.77548528589607</v>
      </c>
      <c r="H33" s="20">
        <f t="shared" si="1"/>
        <v>57.909979526343726</v>
      </c>
    </row>
    <row r="34" spans="1:8" ht="12.75">
      <c r="A34" s="10" t="s">
        <v>32</v>
      </c>
      <c r="B34" s="5" t="s">
        <v>15</v>
      </c>
      <c r="C34" s="5" t="s">
        <v>7</v>
      </c>
      <c r="D34" s="18">
        <v>17905.6</v>
      </c>
      <c r="E34" s="18">
        <v>40630.2</v>
      </c>
      <c r="F34" s="18">
        <v>20568.7</v>
      </c>
      <c r="G34" s="19">
        <f t="shared" si="0"/>
        <v>114.87300062550266</v>
      </c>
      <c r="H34" s="19">
        <f t="shared" si="1"/>
        <v>50.624166260564806</v>
      </c>
    </row>
    <row r="35" spans="1:8" ht="12.75">
      <c r="A35" s="10" t="s">
        <v>33</v>
      </c>
      <c r="B35" s="5" t="s">
        <v>15</v>
      </c>
      <c r="C35" s="5" t="s">
        <v>8</v>
      </c>
      <c r="D35" s="18">
        <v>38418.8</v>
      </c>
      <c r="E35" s="18">
        <v>69576.6</v>
      </c>
      <c r="F35" s="18">
        <v>42396.4</v>
      </c>
      <c r="G35" s="19">
        <f t="shared" si="0"/>
        <v>110.35326454756525</v>
      </c>
      <c r="H35" s="19">
        <f t="shared" si="1"/>
        <v>60.9348545344268</v>
      </c>
    </row>
    <row r="36" spans="1:8" ht="25.5">
      <c r="A36" s="10" t="s">
        <v>34</v>
      </c>
      <c r="B36" s="5" t="s">
        <v>15</v>
      </c>
      <c r="C36" s="5" t="s">
        <v>10</v>
      </c>
      <c r="D36" s="19">
        <v>3757.3</v>
      </c>
      <c r="E36" s="18">
        <v>8455.8</v>
      </c>
      <c r="F36" s="18">
        <v>5570.3</v>
      </c>
      <c r="G36" s="19">
        <v>0</v>
      </c>
      <c r="H36" s="19">
        <f t="shared" si="1"/>
        <v>65.87549374393909</v>
      </c>
    </row>
    <row r="37" spans="1:8" ht="25.5">
      <c r="A37" s="10" t="s">
        <v>55</v>
      </c>
      <c r="B37" s="5" t="s">
        <v>15</v>
      </c>
      <c r="C37" s="5" t="s">
        <v>15</v>
      </c>
      <c r="D37" s="19">
        <v>141.6</v>
      </c>
      <c r="E37" s="19">
        <v>748</v>
      </c>
      <c r="F37" s="19">
        <v>627.3</v>
      </c>
      <c r="G37" s="19">
        <v>0</v>
      </c>
      <c r="H37" s="19">
        <v>0</v>
      </c>
    </row>
    <row r="38" spans="1:8" ht="25.5">
      <c r="A38" s="10" t="s">
        <v>54</v>
      </c>
      <c r="B38" s="5" t="s">
        <v>15</v>
      </c>
      <c r="C38" s="5" t="s">
        <v>22</v>
      </c>
      <c r="D38" s="18">
        <v>55.6</v>
      </c>
      <c r="E38" s="18">
        <v>60</v>
      </c>
      <c r="F38" s="19">
        <v>22.7</v>
      </c>
      <c r="G38" s="19">
        <v>0</v>
      </c>
      <c r="H38" s="19">
        <f t="shared" si="1"/>
        <v>37.83333333333333</v>
      </c>
    </row>
    <row r="39" spans="1:8" ht="25.5">
      <c r="A39" s="9" t="s">
        <v>35</v>
      </c>
      <c r="B39" s="7" t="s">
        <v>37</v>
      </c>
      <c r="C39" s="7" t="s">
        <v>59</v>
      </c>
      <c r="D39" s="17">
        <f>D40</f>
        <v>13227.6</v>
      </c>
      <c r="E39" s="17">
        <f>E40</f>
        <v>32366.5</v>
      </c>
      <c r="F39" s="17">
        <f>F40</f>
        <v>20006.8</v>
      </c>
      <c r="G39" s="20">
        <f t="shared" si="0"/>
        <v>151.25041579727235</v>
      </c>
      <c r="H39" s="20">
        <f t="shared" si="1"/>
        <v>61.81329461016792</v>
      </c>
    </row>
    <row r="40" spans="1:8" ht="12.75">
      <c r="A40" s="10" t="s">
        <v>36</v>
      </c>
      <c r="B40" s="5" t="s">
        <v>37</v>
      </c>
      <c r="C40" s="5" t="s">
        <v>7</v>
      </c>
      <c r="D40" s="18">
        <v>13227.6</v>
      </c>
      <c r="E40" s="18">
        <v>32366.5</v>
      </c>
      <c r="F40" s="18">
        <v>20006.8</v>
      </c>
      <c r="G40" s="19">
        <f t="shared" si="0"/>
        <v>151.25041579727235</v>
      </c>
      <c r="H40" s="19">
        <f t="shared" si="1"/>
        <v>61.81329461016792</v>
      </c>
    </row>
    <row r="41" spans="1:8" ht="12.75">
      <c r="A41" s="9" t="s">
        <v>38</v>
      </c>
      <c r="B41" s="7" t="s">
        <v>40</v>
      </c>
      <c r="C41" s="7" t="s">
        <v>59</v>
      </c>
      <c r="D41" s="17">
        <f>D42+D43+D44+D45</f>
        <v>23036.100000000002</v>
      </c>
      <c r="E41" s="17">
        <f>E42+E43+E44+E45</f>
        <v>58053.3</v>
      </c>
      <c r="F41" s="17">
        <f>F42+F43+F44+F45</f>
        <v>21409.9</v>
      </c>
      <c r="G41" s="20">
        <f t="shared" si="0"/>
        <v>92.94064533493082</v>
      </c>
      <c r="H41" s="20">
        <f t="shared" si="1"/>
        <v>36.8797294899687</v>
      </c>
    </row>
    <row r="42" spans="1:8" ht="12.75">
      <c r="A42" s="10" t="s">
        <v>39</v>
      </c>
      <c r="B42" s="5" t="s">
        <v>40</v>
      </c>
      <c r="C42" s="5" t="s">
        <v>7</v>
      </c>
      <c r="D42" s="18">
        <v>984</v>
      </c>
      <c r="E42" s="18">
        <v>2290.2</v>
      </c>
      <c r="F42" s="18">
        <v>1023.5</v>
      </c>
      <c r="G42" s="19">
        <f t="shared" si="0"/>
        <v>104.01422764227641</v>
      </c>
      <c r="H42" s="19">
        <f t="shared" si="1"/>
        <v>44.6904200506506</v>
      </c>
    </row>
    <row r="43" spans="1:8" ht="25.5">
      <c r="A43" s="10" t="s">
        <v>41</v>
      </c>
      <c r="B43" s="5" t="s">
        <v>40</v>
      </c>
      <c r="C43" s="5" t="s">
        <v>10</v>
      </c>
      <c r="D43" s="18">
        <v>14966.2</v>
      </c>
      <c r="E43" s="18">
        <v>33666</v>
      </c>
      <c r="F43" s="18">
        <v>14327.6</v>
      </c>
      <c r="G43" s="19">
        <f t="shared" si="0"/>
        <v>95.7330518100787</v>
      </c>
      <c r="H43" s="19">
        <f t="shared" si="1"/>
        <v>42.55807045684073</v>
      </c>
    </row>
    <row r="44" spans="1:8" ht="12.75">
      <c r="A44" s="10" t="s">
        <v>42</v>
      </c>
      <c r="B44" s="5" t="s">
        <v>40</v>
      </c>
      <c r="C44" s="5" t="s">
        <v>12</v>
      </c>
      <c r="D44" s="18">
        <v>5951.7</v>
      </c>
      <c r="E44" s="18">
        <v>19416.8</v>
      </c>
      <c r="F44" s="18">
        <v>4902.6</v>
      </c>
      <c r="G44" s="19">
        <f t="shared" si="0"/>
        <v>82.37310348303846</v>
      </c>
      <c r="H44" s="19">
        <f t="shared" si="1"/>
        <v>25.249268674549878</v>
      </c>
    </row>
    <row r="45" spans="1:8" ht="25.5">
      <c r="A45" s="10" t="s">
        <v>43</v>
      </c>
      <c r="B45" s="5" t="s">
        <v>40</v>
      </c>
      <c r="C45" s="5" t="s">
        <v>14</v>
      </c>
      <c r="D45" s="18">
        <v>1134.2</v>
      </c>
      <c r="E45" s="18">
        <v>2680.3</v>
      </c>
      <c r="F45" s="18">
        <v>1156.2</v>
      </c>
      <c r="G45" s="19">
        <f t="shared" si="0"/>
        <v>101.93969317580674</v>
      </c>
      <c r="H45" s="19">
        <f t="shared" si="1"/>
        <v>43.13696228034175</v>
      </c>
    </row>
    <row r="46" spans="1:8" ht="25.5">
      <c r="A46" s="9" t="s">
        <v>44</v>
      </c>
      <c r="B46" s="7" t="s">
        <v>46</v>
      </c>
      <c r="C46" s="7" t="s">
        <v>59</v>
      </c>
      <c r="D46" s="17">
        <f>D47+D48</f>
        <v>267.4</v>
      </c>
      <c r="E46" s="17">
        <f>E47+E48</f>
        <v>507.2</v>
      </c>
      <c r="F46" s="17">
        <f>F47+F48</f>
        <v>316.6</v>
      </c>
      <c r="G46" s="20">
        <f t="shared" si="0"/>
        <v>118.39940164547495</v>
      </c>
      <c r="H46" s="20">
        <f t="shared" si="1"/>
        <v>62.421135646687695</v>
      </c>
    </row>
    <row r="47" spans="1:8" ht="12.75">
      <c r="A47" s="10" t="s">
        <v>45</v>
      </c>
      <c r="B47" s="5" t="s">
        <v>46</v>
      </c>
      <c r="C47" s="5" t="s">
        <v>7</v>
      </c>
      <c r="D47" s="18">
        <v>190.1</v>
      </c>
      <c r="E47" s="18">
        <v>366.2</v>
      </c>
      <c r="F47" s="18">
        <v>237.7</v>
      </c>
      <c r="G47" s="19">
        <f t="shared" si="0"/>
        <v>125.03945291951604</v>
      </c>
      <c r="H47" s="19">
        <f t="shared" si="1"/>
        <v>64.90988530857454</v>
      </c>
    </row>
    <row r="48" spans="1:8" ht="12.75">
      <c r="A48" s="10" t="s">
        <v>47</v>
      </c>
      <c r="B48" s="5" t="s">
        <v>46</v>
      </c>
      <c r="C48" s="5" t="s">
        <v>8</v>
      </c>
      <c r="D48" s="19">
        <v>77.3</v>
      </c>
      <c r="E48" s="18">
        <v>141</v>
      </c>
      <c r="F48" s="19">
        <v>78.9</v>
      </c>
      <c r="G48" s="19">
        <v>0</v>
      </c>
      <c r="H48" s="19">
        <f t="shared" si="1"/>
        <v>55.957446808510646</v>
      </c>
    </row>
    <row r="49" spans="1:8" ht="38.25">
      <c r="A49" s="9" t="s">
        <v>48</v>
      </c>
      <c r="B49" s="6">
        <v>13</v>
      </c>
      <c r="C49" s="7" t="s">
        <v>59</v>
      </c>
      <c r="D49" s="17">
        <f>D50</f>
        <v>191.5</v>
      </c>
      <c r="E49" s="17">
        <f>E50</f>
        <v>250.5</v>
      </c>
      <c r="F49" s="17">
        <f>F50</f>
        <v>147.2</v>
      </c>
      <c r="G49" s="20">
        <f t="shared" si="0"/>
        <v>76.86684073107048</v>
      </c>
      <c r="H49" s="20">
        <f t="shared" si="1"/>
        <v>58.762475049900196</v>
      </c>
    </row>
    <row r="50" spans="1:8" ht="38.25">
      <c r="A50" s="10" t="s">
        <v>49</v>
      </c>
      <c r="B50" s="2">
        <v>13</v>
      </c>
      <c r="C50" s="5" t="s">
        <v>7</v>
      </c>
      <c r="D50" s="18">
        <v>191.5</v>
      </c>
      <c r="E50" s="18">
        <v>250.5</v>
      </c>
      <c r="F50" s="18">
        <v>147.2</v>
      </c>
      <c r="G50" s="19">
        <f t="shared" si="0"/>
        <v>76.86684073107048</v>
      </c>
      <c r="H50" s="19">
        <f t="shared" si="1"/>
        <v>58.762475049900196</v>
      </c>
    </row>
    <row r="51" spans="1:8" ht="12.75">
      <c r="A51" s="11" t="s">
        <v>50</v>
      </c>
      <c r="B51" s="8"/>
      <c r="C51" s="8"/>
      <c r="D51" s="21">
        <f>D7+D16+D18+D22+D26+D33+D39+D41+D46+D49</f>
        <v>131675.6</v>
      </c>
      <c r="E51" s="20">
        <f>E7+E16+E18+E22+E26+E33+E39+E41+E46+E49+E31</f>
        <v>327519.5</v>
      </c>
      <c r="F51" s="20">
        <f>F7+F16+F18+F22+F26+F33+F39+F41+F46+F49</f>
        <v>149716.50000000003</v>
      </c>
      <c r="G51" s="20">
        <f>F51/D51*100</f>
        <v>113.70101977891123</v>
      </c>
      <c r="H51" s="20">
        <f t="shared" si="1"/>
        <v>45.71224003456283</v>
      </c>
    </row>
    <row r="53" spans="4:6" ht="12.75">
      <c r="D53" s="12"/>
      <c r="E53" s="12"/>
      <c r="F53" s="13"/>
    </row>
    <row r="54" spans="1:8" ht="15.75">
      <c r="A54" s="22"/>
      <c r="B54" s="22"/>
      <c r="C54" s="22"/>
      <c r="D54" s="22"/>
      <c r="E54" s="22"/>
      <c r="F54" s="22"/>
      <c r="G54" s="22"/>
      <c r="H54" s="22"/>
    </row>
    <row r="55" spans="1:8" ht="15.75">
      <c r="A55" s="22"/>
      <c r="B55" s="22"/>
      <c r="C55" s="22"/>
      <c r="D55" s="22"/>
      <c r="E55" s="22"/>
      <c r="F55" s="22"/>
      <c r="G55" s="22"/>
      <c r="H55" s="22"/>
    </row>
    <row r="56" spans="1:8" ht="12.75">
      <c r="A56" s="1"/>
      <c r="B56" s="1"/>
      <c r="C56" s="1"/>
      <c r="D56" s="1"/>
      <c r="E56" s="1"/>
      <c r="F56" s="1"/>
      <c r="G56" s="1"/>
      <c r="H56" s="4"/>
    </row>
  </sheetData>
  <sheetProtection/>
  <autoFilter ref="A5:H60"/>
  <mergeCells count="4">
    <mergeCell ref="A54:H54"/>
    <mergeCell ref="A55:H55"/>
    <mergeCell ref="A2:H2"/>
    <mergeCell ref="A3:H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2018-07-30T07:40:01Z</cp:lastPrinted>
  <dcterms:created xsi:type="dcterms:W3CDTF">1996-10-08T23:32:33Z</dcterms:created>
  <dcterms:modified xsi:type="dcterms:W3CDTF">2018-07-30T08:06:46Z</dcterms:modified>
  <cp:category/>
  <cp:version/>
  <cp:contentType/>
  <cp:contentStatus/>
</cp:coreProperties>
</file>