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'Лист1'!$A$5:$H$59</definedName>
  </definedNames>
  <calcPr fullCalcOnLoad="1"/>
</workbook>
</file>

<file path=xl/sharedStrings.xml><?xml version="1.0" encoding="utf-8"?>
<sst xmlns="http://schemas.openxmlformats.org/spreadsheetml/2006/main" count="139" uniqueCount="70">
  <si>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</si>
  <si>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</si>
  <si>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</si>
  <si>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</si>
  <si>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</si>
  <si>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</si>
  <si>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</si>
  <si>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</si>
  <si>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</si>
  <si>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</si>
  <si>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</si>
  <si>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</si>
  <si>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</si>
  <si>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</si>
  <si>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</si>
  <si>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</si>
  <si>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</si>
  <si>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</si>
  <si>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</si>
  <si>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</si>
  <si>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</si>
  <si>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</si>
  <si>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</si>
  <si>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</si>
  <si>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</si>
  <si>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</si>
  <si>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</si>
  <si>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</si>
  <si>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</si>
  <si>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</si>
  <si>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</si>
  <si>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</si>
  <si>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</si>
  <si>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</si>
  <si>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</si>
  <si>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</si>
  <si>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</si>
  <si>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</si>
  <si>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</si>
  <si>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</si>
  <si>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</si>
  <si>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</si>
  <si>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</si>
  <si>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</si>
  <si>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</si>
  <si>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</si>
  <si>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</si>
  <si>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</si>
  <si>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</si>
  <si>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</si>
  <si>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</si>
  <si>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</si>
  <si>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пожарной безопасности</t>
  </si>
  <si>
    <t>Жилищное хозяйство</t>
  </si>
  <si>
    <t>Другие вопросы в области образования</t>
  </si>
  <si>
    <t>Молодежная политика и оздоровление детей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</si>
  <si>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</si>
  <si>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</si>
  <si>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</si>
  <si>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</si>
  <si>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</si>
  <si>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</si>
  <si>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Уточненная роспись на 2019 год</t>
  </si>
  <si>
    <t>Динамика к аналогичному периоду 2018 года в %</t>
  </si>
  <si>
    <t>Процент исполнения к уточненной росписи на 2019 год</t>
  </si>
  <si>
    <t>ОХРАНА ОКРУЖАЮЩЕЙ СРЕДЫ</t>
  </si>
  <si>
    <t>Другие вопросы в области охраны окружающей среды</t>
  </si>
  <si>
    <t>расходам по разделам и подразделам за 1 полугодие 2019 года</t>
  </si>
  <si>
    <t>Исполнение за          1 полгодие 2018 года</t>
  </si>
  <si>
    <t>Исполнение за                  1 полугодие 2019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</si>
</sst>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87" fontId="6" fillId="0" borderId="10" xfId="52" applyNumberFormat="1" applyFont="1" applyFill="1" applyBorder="1" applyAlignment="1" applyProtection="1">
      <alignment horizontal="center"/>
      <protection/>
    </xf>
    <xf numFmtId="187" fontId="2" fillId="0" borderId="10" xfId="52" applyNumberFormat="1" applyFont="1" applyFill="1" applyBorder="1" applyAlignment="1" applyProtection="1">
      <alignment horizontal="center"/>
      <protection/>
    </xf>
    <xf numFmtId="187" fontId="2" fillId="0" borderId="10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tabSelected="1" zoomScalePageLayoutView="0" workbookViewId="0" topLeftCell="A40">
      <selection activeCell="F8" sqref="F8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17" t="s">
        <v>3</v>
      </c>
      <c r="B2" s="17"/>
      <c r="C2" s="17"/>
      <c r="D2" s="17"/>
      <c r="E2" s="17"/>
      <c r="F2" s="17"/>
      <c r="G2" s="17"/>
      <c r="H2" s="17"/>
    </row>
    <row r="3" spans="1:8" ht="15.75">
      <c r="A3" s="17" t="s">
        <v>67</v>
      </c>
      <c r="B3" s="17"/>
      <c r="C3" s="17"/>
      <c r="D3" s="17"/>
      <c r="E3" s="17"/>
      <c r="F3" s="17"/>
      <c r="G3" s="17"/>
      <c r="H3" s="17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15" t="s">
        <v>2</v>
      </c>
      <c r="B5" s="14" t="s">
        <v>0</v>
      </c>
      <c r="C5" s="14" t="s">
        <v>1</v>
      </c>
      <c r="D5" s="3" t="s">
        <v>68</v>
      </c>
      <c r="E5" s="3" t="s">
        <v>62</v>
      </c>
      <c r="F5" s="3" t="s">
        <v>69</v>
      </c>
      <c r="G5" s="3" t="s">
        <v>63</v>
      </c>
      <c r="H5" s="3" t="s">
        <v>64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9" t="s">
        <v>5</v>
      </c>
      <c r="B7" s="7" t="s">
        <v>7</v>
      </c>
      <c r="C7" s="7" t="s">
        <v>59</v>
      </c>
      <c r="D7" s="18">
        <f>D8+D9+D10+D12+D14+D13+D11</f>
        <v>25796.699999999997</v>
      </c>
      <c r="E7" s="18">
        <f>E8+E9+E10+E12+E14+E13+E11</f>
        <v>62995.299999999996</v>
      </c>
      <c r="F7" s="18">
        <f>F8+F9+F10+F12+F14+F13+F11</f>
        <v>27796.899999999998</v>
      </c>
      <c r="G7" s="18">
        <f>G8+G9+G10+G12+G14+G13</f>
        <v>446.41540616363625</v>
      </c>
      <c r="H7" s="18">
        <f>H8+H9+H10+H12+H14+H13</f>
        <v>214.23021837804072</v>
      </c>
      <c r="J7" s="16"/>
    </row>
    <row r="8" spans="1:8" ht="51">
      <c r="A8" s="10" t="s">
        <v>6</v>
      </c>
      <c r="B8" s="5" t="s">
        <v>7</v>
      </c>
      <c r="C8" s="5" t="s">
        <v>8</v>
      </c>
      <c r="D8" s="19">
        <v>1496.7</v>
      </c>
      <c r="E8" s="19">
        <v>3280</v>
      </c>
      <c r="F8" s="19">
        <v>1255.9</v>
      </c>
      <c r="G8" s="20">
        <f aca="true" t="shared" si="0" ref="G8:G49">F8/D8*100</f>
        <v>83.91127146388723</v>
      </c>
      <c r="H8" s="20">
        <f aca="true" t="shared" si="1" ref="H8:H50">F8/E8*100</f>
        <v>38.28963414634147</v>
      </c>
    </row>
    <row r="9" spans="1:8" ht="76.5">
      <c r="A9" s="10" t="s">
        <v>9</v>
      </c>
      <c r="B9" s="5" t="s">
        <v>7</v>
      </c>
      <c r="C9" s="5" t="s">
        <v>10</v>
      </c>
      <c r="D9" s="20">
        <v>95</v>
      </c>
      <c r="E9" s="19">
        <v>102.5</v>
      </c>
      <c r="F9" s="19">
        <v>30.8</v>
      </c>
      <c r="G9" s="20">
        <v>0</v>
      </c>
      <c r="H9" s="20">
        <f t="shared" si="1"/>
        <v>30.048780487804876</v>
      </c>
    </row>
    <row r="10" spans="1:8" ht="102">
      <c r="A10" s="10" t="s">
        <v>11</v>
      </c>
      <c r="B10" s="5" t="s">
        <v>7</v>
      </c>
      <c r="C10" s="5" t="s">
        <v>12</v>
      </c>
      <c r="D10" s="19">
        <v>16364.4</v>
      </c>
      <c r="E10" s="19">
        <v>35964.5</v>
      </c>
      <c r="F10" s="19">
        <v>16158.4</v>
      </c>
      <c r="G10" s="20">
        <f t="shared" si="0"/>
        <v>98.74116985651781</v>
      </c>
      <c r="H10" s="20">
        <f t="shared" si="1"/>
        <v>44.928749183222344</v>
      </c>
    </row>
    <row r="11" spans="1:8" ht="12.75">
      <c r="A11" s="10" t="s">
        <v>61</v>
      </c>
      <c r="B11" s="5" t="s">
        <v>7</v>
      </c>
      <c r="C11" s="5" t="s">
        <v>24</v>
      </c>
      <c r="D11" s="19">
        <v>309.6</v>
      </c>
      <c r="E11" s="19">
        <v>38.1</v>
      </c>
      <c r="F11" s="19">
        <v>11.3</v>
      </c>
      <c r="G11" s="20">
        <v>0</v>
      </c>
      <c r="H11" s="20">
        <f t="shared" si="1"/>
        <v>29.658792650918635</v>
      </c>
    </row>
    <row r="12" spans="1:8" ht="63.75">
      <c r="A12" s="10" t="s">
        <v>13</v>
      </c>
      <c r="B12" s="5" t="s">
        <v>7</v>
      </c>
      <c r="C12" s="5" t="s">
        <v>14</v>
      </c>
      <c r="D12" s="19">
        <v>3218.1</v>
      </c>
      <c r="E12" s="19">
        <v>5993.5</v>
      </c>
      <c r="F12" s="19">
        <v>3043.3</v>
      </c>
      <c r="G12" s="20">
        <f t="shared" si="0"/>
        <v>94.56822348590784</v>
      </c>
      <c r="H12" s="20">
        <f t="shared" si="1"/>
        <v>50.77667473095854</v>
      </c>
    </row>
    <row r="13" spans="1:8" ht="12.75">
      <c r="A13" s="10" t="s">
        <v>51</v>
      </c>
      <c r="B13" s="5" t="s">
        <v>7</v>
      </c>
      <c r="C13" s="5" t="s">
        <v>46</v>
      </c>
      <c r="D13" s="20">
        <v>0</v>
      </c>
      <c r="E13" s="19">
        <v>3076.5</v>
      </c>
      <c r="F13" s="19">
        <v>0</v>
      </c>
      <c r="G13" s="20">
        <v>0</v>
      </c>
      <c r="H13" s="20">
        <f t="shared" si="1"/>
        <v>0</v>
      </c>
    </row>
    <row r="14" spans="1:8" ht="25.5">
      <c r="A14" s="10" t="s">
        <v>16</v>
      </c>
      <c r="B14" s="5" t="s">
        <v>7</v>
      </c>
      <c r="C14" s="5" t="s">
        <v>17</v>
      </c>
      <c r="D14" s="19">
        <v>4312.9</v>
      </c>
      <c r="E14" s="19">
        <v>14540.2</v>
      </c>
      <c r="F14" s="19">
        <v>7297.2</v>
      </c>
      <c r="G14" s="20">
        <f t="shared" si="0"/>
        <v>169.1947413573234</v>
      </c>
      <c r="H14" s="20">
        <f t="shared" si="1"/>
        <v>50.18637982971348</v>
      </c>
    </row>
    <row r="15" spans="1:8" ht="12.75">
      <c r="A15" s="9" t="s">
        <v>18</v>
      </c>
      <c r="B15" s="7" t="s">
        <v>8</v>
      </c>
      <c r="C15" s="7" t="s">
        <v>59</v>
      </c>
      <c r="D15" s="18">
        <f>D16</f>
        <v>75.6</v>
      </c>
      <c r="E15" s="18">
        <f>E16</f>
        <v>238.6</v>
      </c>
      <c r="F15" s="18">
        <f>F16</f>
        <v>87.7</v>
      </c>
      <c r="G15" s="21">
        <f t="shared" si="0"/>
        <v>116.00529100529103</v>
      </c>
      <c r="H15" s="21">
        <f t="shared" si="1"/>
        <v>36.75607711651299</v>
      </c>
    </row>
    <row r="16" spans="1:8" ht="25.5">
      <c r="A16" s="10" t="s">
        <v>19</v>
      </c>
      <c r="B16" s="5" t="s">
        <v>8</v>
      </c>
      <c r="C16" s="5" t="s">
        <v>10</v>
      </c>
      <c r="D16" s="19">
        <v>75.6</v>
      </c>
      <c r="E16" s="19">
        <v>238.6</v>
      </c>
      <c r="F16" s="19">
        <v>87.7</v>
      </c>
      <c r="G16" s="20">
        <f t="shared" si="0"/>
        <v>116.00529100529103</v>
      </c>
      <c r="H16" s="20">
        <f t="shared" si="1"/>
        <v>36.75607711651299</v>
      </c>
    </row>
    <row r="17" spans="1:8" ht="51">
      <c r="A17" s="9" t="s">
        <v>20</v>
      </c>
      <c r="B17" s="7" t="s">
        <v>10</v>
      </c>
      <c r="C17" s="7" t="s">
        <v>59</v>
      </c>
      <c r="D17" s="18">
        <f>D18+D19+D20</f>
        <v>637.4</v>
      </c>
      <c r="E17" s="18">
        <f>E18+E19+E20</f>
        <v>1569.5</v>
      </c>
      <c r="F17" s="18">
        <f>F18+F19+F20</f>
        <v>667</v>
      </c>
      <c r="G17" s="21">
        <f t="shared" si="0"/>
        <v>104.64386570442423</v>
      </c>
      <c r="H17" s="21">
        <f t="shared" si="1"/>
        <v>42.497610704045876</v>
      </c>
    </row>
    <row r="18" spans="1:8" ht="51">
      <c r="A18" s="10" t="s">
        <v>21</v>
      </c>
      <c r="B18" s="5" t="s">
        <v>10</v>
      </c>
      <c r="C18" s="5" t="s">
        <v>22</v>
      </c>
      <c r="D18" s="19">
        <v>554.1</v>
      </c>
      <c r="E18" s="19">
        <v>1226.6</v>
      </c>
      <c r="F18" s="19">
        <v>595.3</v>
      </c>
      <c r="G18" s="20">
        <f t="shared" si="0"/>
        <v>107.43548096011548</v>
      </c>
      <c r="H18" s="20">
        <f t="shared" si="1"/>
        <v>48.53252894179032</v>
      </c>
    </row>
    <row r="19" spans="1:8" ht="25.5">
      <c r="A19" s="10" t="s">
        <v>52</v>
      </c>
      <c r="B19" s="5" t="s">
        <v>10</v>
      </c>
      <c r="C19" s="5" t="s">
        <v>40</v>
      </c>
      <c r="D19" s="19">
        <v>83.3</v>
      </c>
      <c r="E19" s="19">
        <v>342.4</v>
      </c>
      <c r="F19" s="19">
        <v>71.7</v>
      </c>
      <c r="G19" s="20">
        <v>0</v>
      </c>
      <c r="H19" s="20">
        <f t="shared" si="1"/>
        <v>20.940420560747665</v>
      </c>
    </row>
    <row r="20" spans="1:8" ht="39" customHeight="1">
      <c r="A20" s="10" t="s">
        <v>57</v>
      </c>
      <c r="B20" s="5" t="s">
        <v>10</v>
      </c>
      <c r="C20" s="5" t="s">
        <v>56</v>
      </c>
      <c r="D20" s="19">
        <v>0</v>
      </c>
      <c r="E20" s="19">
        <v>0.5</v>
      </c>
      <c r="F20" s="19">
        <v>0</v>
      </c>
      <c r="G20" s="20">
        <v>0</v>
      </c>
      <c r="H20" s="20">
        <f t="shared" si="1"/>
        <v>0</v>
      </c>
    </row>
    <row r="21" spans="1:8" ht="25.5">
      <c r="A21" s="9" t="s">
        <v>23</v>
      </c>
      <c r="B21" s="7" t="s">
        <v>12</v>
      </c>
      <c r="C21" s="7" t="s">
        <v>59</v>
      </c>
      <c r="D21" s="18">
        <f>D22+D23+D24</f>
        <v>5324.6</v>
      </c>
      <c r="E21" s="18">
        <f>E22+E23+E24</f>
        <v>27492.5</v>
      </c>
      <c r="F21" s="18">
        <f>F22+F23+F24</f>
        <v>3739.9</v>
      </c>
      <c r="G21" s="21">
        <f t="shared" si="0"/>
        <v>70.23813995417495</v>
      </c>
      <c r="H21" s="21">
        <f t="shared" si="1"/>
        <v>13.603346367191053</v>
      </c>
    </row>
    <row r="22" spans="1:8" ht="17.25" customHeight="1">
      <c r="A22" s="10" t="s">
        <v>58</v>
      </c>
      <c r="B22" s="5" t="s">
        <v>12</v>
      </c>
      <c r="C22" s="5" t="s">
        <v>24</v>
      </c>
      <c r="D22" s="19">
        <v>34</v>
      </c>
      <c r="E22" s="19">
        <v>120.4</v>
      </c>
      <c r="F22" s="19">
        <v>0</v>
      </c>
      <c r="G22" s="20">
        <v>0</v>
      </c>
      <c r="H22" s="20">
        <f t="shared" si="1"/>
        <v>0</v>
      </c>
    </row>
    <row r="23" spans="1:8" ht="25.5">
      <c r="A23" s="10" t="s">
        <v>25</v>
      </c>
      <c r="B23" s="5" t="s">
        <v>12</v>
      </c>
      <c r="C23" s="5" t="s">
        <v>22</v>
      </c>
      <c r="D23" s="19">
        <v>5168.6</v>
      </c>
      <c r="E23" s="19">
        <v>23996.1</v>
      </c>
      <c r="F23" s="19">
        <v>3339.9</v>
      </c>
      <c r="G23" s="20">
        <f t="shared" si="0"/>
        <v>64.61904577641914</v>
      </c>
      <c r="H23" s="20">
        <f t="shared" si="1"/>
        <v>13.918511758160701</v>
      </c>
    </row>
    <row r="24" spans="1:8" ht="25.5">
      <c r="A24" s="10" t="s">
        <v>26</v>
      </c>
      <c r="B24" s="5" t="s">
        <v>12</v>
      </c>
      <c r="C24" s="5" t="s">
        <v>27</v>
      </c>
      <c r="D24" s="19">
        <v>122</v>
      </c>
      <c r="E24" s="19">
        <v>3376</v>
      </c>
      <c r="F24" s="19">
        <v>400</v>
      </c>
      <c r="G24" s="20">
        <f t="shared" si="0"/>
        <v>327.8688524590164</v>
      </c>
      <c r="H24" s="20">
        <f t="shared" si="1"/>
        <v>11.848341232227488</v>
      </c>
    </row>
    <row r="25" spans="1:8" ht="26.25" customHeight="1">
      <c r="A25" s="9" t="s">
        <v>28</v>
      </c>
      <c r="B25" s="7" t="s">
        <v>24</v>
      </c>
      <c r="C25" s="7" t="s">
        <v>59</v>
      </c>
      <c r="D25" s="18">
        <f>D26+D27+D28+D29</f>
        <v>6816.3</v>
      </c>
      <c r="E25" s="18">
        <f>E26+E27+E28+E29</f>
        <v>23069.5</v>
      </c>
      <c r="F25" s="18">
        <f>F26+F27+F28+F29</f>
        <v>8070.4</v>
      </c>
      <c r="G25" s="21">
        <f t="shared" si="0"/>
        <v>118.3985446649942</v>
      </c>
      <c r="H25" s="21">
        <f t="shared" si="1"/>
        <v>34.982986193892366</v>
      </c>
    </row>
    <row r="26" spans="1:8" ht="14.25" customHeight="1">
      <c r="A26" s="10" t="s">
        <v>53</v>
      </c>
      <c r="B26" s="5" t="s">
        <v>24</v>
      </c>
      <c r="C26" s="5" t="s">
        <v>7</v>
      </c>
      <c r="D26" s="19">
        <v>348.6</v>
      </c>
      <c r="E26" s="19">
        <v>2663.6</v>
      </c>
      <c r="F26" s="19">
        <v>170</v>
      </c>
      <c r="G26" s="20">
        <v>0</v>
      </c>
      <c r="H26" s="20">
        <f t="shared" si="1"/>
        <v>6.382339690644241</v>
      </c>
    </row>
    <row r="27" spans="1:8" ht="12.75">
      <c r="A27" s="10" t="s">
        <v>29</v>
      </c>
      <c r="B27" s="5" t="s">
        <v>24</v>
      </c>
      <c r="C27" s="5" t="s">
        <v>8</v>
      </c>
      <c r="D27" s="19">
        <v>513</v>
      </c>
      <c r="E27" s="19">
        <v>1067.3</v>
      </c>
      <c r="F27" s="19">
        <v>785.9</v>
      </c>
      <c r="G27" s="20">
        <f t="shared" si="0"/>
        <v>153.19688109161794</v>
      </c>
      <c r="H27" s="20">
        <f t="shared" si="1"/>
        <v>73.6344045722852</v>
      </c>
    </row>
    <row r="28" spans="1:8" ht="12.75">
      <c r="A28" s="10" t="s">
        <v>30</v>
      </c>
      <c r="B28" s="5" t="s">
        <v>24</v>
      </c>
      <c r="C28" s="5" t="s">
        <v>10</v>
      </c>
      <c r="D28" s="19">
        <v>5884.9</v>
      </c>
      <c r="E28" s="19">
        <v>15598.9</v>
      </c>
      <c r="F28" s="19">
        <v>5962.5</v>
      </c>
      <c r="G28" s="20">
        <f t="shared" si="0"/>
        <v>101.31862903362845</v>
      </c>
      <c r="H28" s="20">
        <f t="shared" si="1"/>
        <v>38.22384911756598</v>
      </c>
    </row>
    <row r="29" spans="1:8" ht="38.25">
      <c r="A29" s="10" t="s">
        <v>60</v>
      </c>
      <c r="B29" s="5" t="s">
        <v>24</v>
      </c>
      <c r="C29" s="5" t="s">
        <v>24</v>
      </c>
      <c r="D29" s="19">
        <v>69.8</v>
      </c>
      <c r="E29" s="19">
        <v>3739.7</v>
      </c>
      <c r="F29" s="19">
        <v>1152</v>
      </c>
      <c r="G29" s="20">
        <v>0</v>
      </c>
      <c r="H29" s="20">
        <f t="shared" si="1"/>
        <v>30.80460999545418</v>
      </c>
    </row>
    <row r="30" spans="1:8" ht="29.25" customHeight="1">
      <c r="A30" s="9" t="s">
        <v>65</v>
      </c>
      <c r="B30" s="7" t="s">
        <v>14</v>
      </c>
      <c r="C30" s="7" t="s">
        <v>59</v>
      </c>
      <c r="D30" s="18">
        <v>0</v>
      </c>
      <c r="E30" s="18">
        <f>E31</f>
        <v>2460.3</v>
      </c>
      <c r="F30" s="18">
        <f>F31</f>
        <v>0</v>
      </c>
      <c r="G30" s="21">
        <v>0</v>
      </c>
      <c r="H30" s="21">
        <v>0</v>
      </c>
    </row>
    <row r="31" spans="1:8" ht="33.75" customHeight="1">
      <c r="A31" s="10" t="s">
        <v>66</v>
      </c>
      <c r="B31" s="5" t="s">
        <v>14</v>
      </c>
      <c r="C31" s="5" t="s">
        <v>24</v>
      </c>
      <c r="D31" s="19">
        <v>0</v>
      </c>
      <c r="E31" s="19">
        <v>2460.3</v>
      </c>
      <c r="F31" s="19">
        <v>0</v>
      </c>
      <c r="G31" s="20">
        <v>0</v>
      </c>
      <c r="H31" s="20">
        <v>0</v>
      </c>
    </row>
    <row r="32" spans="1:8" ht="12.75">
      <c r="A32" s="9" t="s">
        <v>31</v>
      </c>
      <c r="B32" s="7" t="s">
        <v>15</v>
      </c>
      <c r="C32" s="7" t="s">
        <v>59</v>
      </c>
      <c r="D32" s="18">
        <f>D33+D34+D35+D36+D37</f>
        <v>69185.40000000001</v>
      </c>
      <c r="E32" s="18">
        <f>E33+E34+E35+E36+E37</f>
        <v>127279.7</v>
      </c>
      <c r="F32" s="18">
        <f>F33+F34+F35+F36+F37</f>
        <v>77567</v>
      </c>
      <c r="G32" s="21">
        <f t="shared" si="0"/>
        <v>112.11469471882796</v>
      </c>
      <c r="H32" s="21">
        <f t="shared" si="1"/>
        <v>60.94216124016635</v>
      </c>
    </row>
    <row r="33" spans="1:8" ht="12.75">
      <c r="A33" s="10" t="s">
        <v>32</v>
      </c>
      <c r="B33" s="5" t="s">
        <v>15</v>
      </c>
      <c r="C33" s="5" t="s">
        <v>7</v>
      </c>
      <c r="D33" s="19">
        <v>20568.7</v>
      </c>
      <c r="E33" s="19">
        <v>36668.9</v>
      </c>
      <c r="F33" s="19">
        <v>21248.6</v>
      </c>
      <c r="G33" s="20">
        <f t="shared" si="0"/>
        <v>103.3055078833373</v>
      </c>
      <c r="H33" s="20">
        <f t="shared" si="1"/>
        <v>57.94719776159087</v>
      </c>
    </row>
    <row r="34" spans="1:8" ht="12.75">
      <c r="A34" s="10" t="s">
        <v>33</v>
      </c>
      <c r="B34" s="5" t="s">
        <v>15</v>
      </c>
      <c r="C34" s="5" t="s">
        <v>8</v>
      </c>
      <c r="D34" s="19">
        <v>42396.4</v>
      </c>
      <c r="E34" s="19">
        <v>81539.6</v>
      </c>
      <c r="F34" s="19">
        <v>50260.6</v>
      </c>
      <c r="G34" s="20">
        <f t="shared" si="0"/>
        <v>118.54921644290553</v>
      </c>
      <c r="H34" s="20">
        <f t="shared" si="1"/>
        <v>61.63949786361472</v>
      </c>
    </row>
    <row r="35" spans="1:8" ht="25.5">
      <c r="A35" s="10" t="s">
        <v>34</v>
      </c>
      <c r="B35" s="5" t="s">
        <v>15</v>
      </c>
      <c r="C35" s="5" t="s">
        <v>10</v>
      </c>
      <c r="D35" s="20">
        <v>5570.3</v>
      </c>
      <c r="E35" s="19">
        <v>8179.2</v>
      </c>
      <c r="F35" s="19">
        <v>5450.6</v>
      </c>
      <c r="G35" s="20">
        <v>0</v>
      </c>
      <c r="H35" s="20">
        <f t="shared" si="1"/>
        <v>66.63976917057903</v>
      </c>
    </row>
    <row r="36" spans="1:8" ht="25.5">
      <c r="A36" s="10" t="s">
        <v>55</v>
      </c>
      <c r="B36" s="5" t="s">
        <v>15</v>
      </c>
      <c r="C36" s="5" t="s">
        <v>15</v>
      </c>
      <c r="D36" s="20">
        <v>627.3</v>
      </c>
      <c r="E36" s="20">
        <v>779</v>
      </c>
      <c r="F36" s="20">
        <v>598.2</v>
      </c>
      <c r="G36" s="20">
        <v>0</v>
      </c>
      <c r="H36" s="20">
        <v>0</v>
      </c>
    </row>
    <row r="37" spans="1:8" ht="25.5">
      <c r="A37" s="10" t="s">
        <v>54</v>
      </c>
      <c r="B37" s="5" t="s">
        <v>15</v>
      </c>
      <c r="C37" s="5" t="s">
        <v>22</v>
      </c>
      <c r="D37" s="19">
        <v>22.7</v>
      </c>
      <c r="E37" s="19">
        <v>113</v>
      </c>
      <c r="F37" s="20">
        <v>9</v>
      </c>
      <c r="G37" s="20">
        <v>0</v>
      </c>
      <c r="H37" s="20">
        <f t="shared" si="1"/>
        <v>7.964601769911504</v>
      </c>
    </row>
    <row r="38" spans="1:8" ht="25.5">
      <c r="A38" s="9" t="s">
        <v>35</v>
      </c>
      <c r="B38" s="7" t="s">
        <v>37</v>
      </c>
      <c r="C38" s="7" t="s">
        <v>59</v>
      </c>
      <c r="D38" s="18">
        <f>D39</f>
        <v>20006.8</v>
      </c>
      <c r="E38" s="18">
        <f>E39</f>
        <v>32558.2</v>
      </c>
      <c r="F38" s="18">
        <f>F39</f>
        <v>17583.6</v>
      </c>
      <c r="G38" s="21">
        <f t="shared" si="0"/>
        <v>87.88811803986644</v>
      </c>
      <c r="H38" s="21">
        <f t="shared" si="1"/>
        <v>54.0066711304679</v>
      </c>
    </row>
    <row r="39" spans="1:8" ht="12.75">
      <c r="A39" s="10" t="s">
        <v>36</v>
      </c>
      <c r="B39" s="5" t="s">
        <v>37</v>
      </c>
      <c r="C39" s="5" t="s">
        <v>7</v>
      </c>
      <c r="D39" s="19">
        <v>20006.8</v>
      </c>
      <c r="E39" s="19">
        <v>32558.2</v>
      </c>
      <c r="F39" s="19">
        <v>17583.6</v>
      </c>
      <c r="G39" s="20">
        <f t="shared" si="0"/>
        <v>87.88811803986644</v>
      </c>
      <c r="H39" s="20">
        <f t="shared" si="1"/>
        <v>54.0066711304679</v>
      </c>
    </row>
    <row r="40" spans="1:8" ht="12.75">
      <c r="A40" s="9" t="s">
        <v>38</v>
      </c>
      <c r="B40" s="7" t="s">
        <v>40</v>
      </c>
      <c r="C40" s="7" t="s">
        <v>59</v>
      </c>
      <c r="D40" s="18">
        <f>D41+D42+D43+D44</f>
        <v>21409.9</v>
      </c>
      <c r="E40" s="18">
        <f>E41+E42+E43+E44</f>
        <v>17584.2</v>
      </c>
      <c r="F40" s="18">
        <f>F41+F42+F43+F44</f>
        <v>4229.5</v>
      </c>
      <c r="G40" s="21">
        <f t="shared" si="0"/>
        <v>19.754879751890478</v>
      </c>
      <c r="H40" s="21">
        <f t="shared" si="1"/>
        <v>24.052842893051714</v>
      </c>
    </row>
    <row r="41" spans="1:8" ht="12.75">
      <c r="A41" s="10" t="s">
        <v>39</v>
      </c>
      <c r="B41" s="5" t="s">
        <v>40</v>
      </c>
      <c r="C41" s="5" t="s">
        <v>7</v>
      </c>
      <c r="D41" s="19">
        <v>1023.5</v>
      </c>
      <c r="E41" s="19">
        <v>2299.3</v>
      </c>
      <c r="F41" s="19">
        <v>1055.3</v>
      </c>
      <c r="G41" s="20">
        <f t="shared" si="0"/>
        <v>103.10698583292623</v>
      </c>
      <c r="H41" s="20">
        <f t="shared" si="1"/>
        <v>45.89657721915365</v>
      </c>
    </row>
    <row r="42" spans="1:8" ht="25.5">
      <c r="A42" s="10" t="s">
        <v>41</v>
      </c>
      <c r="B42" s="5" t="s">
        <v>40</v>
      </c>
      <c r="C42" s="5" t="s">
        <v>10</v>
      </c>
      <c r="D42" s="19">
        <v>14327.6</v>
      </c>
      <c r="E42" s="19">
        <v>0</v>
      </c>
      <c r="F42" s="19">
        <v>0</v>
      </c>
      <c r="G42" s="20">
        <f t="shared" si="0"/>
        <v>0</v>
      </c>
      <c r="H42" s="20">
        <v>0</v>
      </c>
    </row>
    <row r="43" spans="1:8" ht="12.75">
      <c r="A43" s="10" t="s">
        <v>42</v>
      </c>
      <c r="B43" s="5" t="s">
        <v>40</v>
      </c>
      <c r="C43" s="5" t="s">
        <v>12</v>
      </c>
      <c r="D43" s="19">
        <v>4902.6</v>
      </c>
      <c r="E43" s="19">
        <v>15249.9</v>
      </c>
      <c r="F43" s="19">
        <v>3146.4</v>
      </c>
      <c r="G43" s="20">
        <f t="shared" si="0"/>
        <v>64.17819116387223</v>
      </c>
      <c r="H43" s="20">
        <f t="shared" si="1"/>
        <v>20.632266441091417</v>
      </c>
    </row>
    <row r="44" spans="1:8" ht="25.5">
      <c r="A44" s="10" t="s">
        <v>43</v>
      </c>
      <c r="B44" s="5" t="s">
        <v>40</v>
      </c>
      <c r="C44" s="5" t="s">
        <v>14</v>
      </c>
      <c r="D44" s="19">
        <v>1156.2</v>
      </c>
      <c r="E44" s="19">
        <v>35</v>
      </c>
      <c r="F44" s="19">
        <v>27.8</v>
      </c>
      <c r="G44" s="20">
        <f t="shared" si="0"/>
        <v>2.404428299602145</v>
      </c>
      <c r="H44" s="20">
        <f t="shared" si="1"/>
        <v>79.42857142857143</v>
      </c>
    </row>
    <row r="45" spans="1:8" ht="25.5">
      <c r="A45" s="9" t="s">
        <v>44</v>
      </c>
      <c r="B45" s="7" t="s">
        <v>46</v>
      </c>
      <c r="C45" s="7" t="s">
        <v>59</v>
      </c>
      <c r="D45" s="18">
        <f>D46+D47</f>
        <v>316.6</v>
      </c>
      <c r="E45" s="18">
        <f>E46+E47</f>
        <v>654.7</v>
      </c>
      <c r="F45" s="18">
        <f>F46+F47</f>
        <v>228.9</v>
      </c>
      <c r="G45" s="21">
        <f t="shared" si="0"/>
        <v>72.29943145925458</v>
      </c>
      <c r="H45" s="21">
        <f t="shared" si="1"/>
        <v>34.962578280128305</v>
      </c>
    </row>
    <row r="46" spans="1:8" ht="12.75">
      <c r="A46" s="10" t="s">
        <v>45</v>
      </c>
      <c r="B46" s="5" t="s">
        <v>46</v>
      </c>
      <c r="C46" s="5" t="s">
        <v>7</v>
      </c>
      <c r="D46" s="19">
        <v>237.7</v>
      </c>
      <c r="E46" s="19">
        <v>363.7</v>
      </c>
      <c r="F46" s="19">
        <v>187</v>
      </c>
      <c r="G46" s="20">
        <f t="shared" si="0"/>
        <v>78.6705931846866</v>
      </c>
      <c r="H46" s="20">
        <f t="shared" si="1"/>
        <v>51.41600219961507</v>
      </c>
    </row>
    <row r="47" spans="1:8" ht="12.75">
      <c r="A47" s="10" t="s">
        <v>47</v>
      </c>
      <c r="B47" s="5" t="s">
        <v>46</v>
      </c>
      <c r="C47" s="5" t="s">
        <v>8</v>
      </c>
      <c r="D47" s="20">
        <v>78.9</v>
      </c>
      <c r="E47" s="19">
        <v>291</v>
      </c>
      <c r="F47" s="20">
        <v>41.9</v>
      </c>
      <c r="G47" s="20">
        <v>0</v>
      </c>
      <c r="H47" s="20">
        <f t="shared" si="1"/>
        <v>14.398625429553263</v>
      </c>
    </row>
    <row r="48" spans="1:8" ht="38.25">
      <c r="A48" s="9" t="s">
        <v>48</v>
      </c>
      <c r="B48" s="6">
        <v>13</v>
      </c>
      <c r="C48" s="7" t="s">
        <v>59</v>
      </c>
      <c r="D48" s="18">
        <f>D49</f>
        <v>147.2</v>
      </c>
      <c r="E48" s="18">
        <f>E49</f>
        <v>215.3</v>
      </c>
      <c r="F48" s="18">
        <f>F49</f>
        <v>127.1</v>
      </c>
      <c r="G48" s="21">
        <f t="shared" si="0"/>
        <v>86.34510869565217</v>
      </c>
      <c r="H48" s="21">
        <f t="shared" si="1"/>
        <v>59.03390617742684</v>
      </c>
    </row>
    <row r="49" spans="1:8" ht="38.25">
      <c r="A49" s="10" t="s">
        <v>49</v>
      </c>
      <c r="B49" s="2">
        <v>13</v>
      </c>
      <c r="C49" s="5" t="s">
        <v>7</v>
      </c>
      <c r="D49" s="19">
        <v>147.2</v>
      </c>
      <c r="E49" s="19">
        <v>215.3</v>
      </c>
      <c r="F49" s="19">
        <v>127.1</v>
      </c>
      <c r="G49" s="20">
        <f t="shared" si="0"/>
        <v>86.34510869565217</v>
      </c>
      <c r="H49" s="20">
        <f t="shared" si="1"/>
        <v>59.03390617742684</v>
      </c>
    </row>
    <row r="50" spans="1:8" ht="12.75">
      <c r="A50" s="11" t="s">
        <v>50</v>
      </c>
      <c r="B50" s="8"/>
      <c r="C50" s="8"/>
      <c r="D50" s="22">
        <f>D7+D15+D17+D21+D25+D32+D38+D40+D45+D48</f>
        <v>149716.50000000003</v>
      </c>
      <c r="E50" s="21">
        <f>E7+E15+E17+E21+E25+E32+E38+E40+E45+E48+E30</f>
        <v>296117.8</v>
      </c>
      <c r="F50" s="21">
        <f>F7+F15+F17+F21+F25+F32+F38+F40+F45+F48+F30</f>
        <v>140098</v>
      </c>
      <c r="G50" s="21">
        <f>F50/D50*100</f>
        <v>93.57552440779739</v>
      </c>
      <c r="H50" s="21">
        <f t="shared" si="1"/>
        <v>47.31157667657939</v>
      </c>
    </row>
    <row r="52" spans="4:6" ht="12.75">
      <c r="D52" s="12"/>
      <c r="E52" s="12"/>
      <c r="F52" s="13"/>
    </row>
    <row r="53" spans="1:8" ht="15.75">
      <c r="A53" s="17"/>
      <c r="B53" s="17"/>
      <c r="C53" s="17"/>
      <c r="D53" s="17"/>
      <c r="E53" s="17"/>
      <c r="F53" s="17"/>
      <c r="G53" s="17"/>
      <c r="H53" s="17"/>
    </row>
    <row r="54" spans="1:8" ht="15.75">
      <c r="A54" s="17"/>
      <c r="B54" s="17"/>
      <c r="C54" s="17"/>
      <c r="D54" s="17"/>
      <c r="E54" s="17"/>
      <c r="F54" s="17"/>
      <c r="G54" s="17"/>
      <c r="H54" s="17"/>
    </row>
    <row r="55" spans="1:8" ht="12.75">
      <c r="A55" s="1"/>
      <c r="B55" s="1"/>
      <c r="C55" s="1"/>
      <c r="D55" s="1"/>
      <c r="E55" s="1"/>
      <c r="F55" s="1"/>
      <c r="G55" s="1"/>
      <c r="H55" s="4"/>
    </row>
  </sheetData>
  <sheetProtection/>
  <autoFilter ref="A5:H59"/>
  <mergeCells count="4">
    <mergeCell ref="A53:H53"/>
    <mergeCell ref="A54:H54"/>
    <mergeCell ref="A2:H2"/>
    <mergeCell ref="A3:H3"/>
  </mergeCells>
  <printOptions/>
  <pageMargins left="1.141732283464567" right="0.35433070866141736" top="0.984251968503937" bottom="0.984251968503937" header="0" footer="0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2019-07-11T09:46:11Z</cp:lastPrinted>
  <dcterms:created xsi:type="dcterms:W3CDTF">1996-10-08T23:32:33Z</dcterms:created>
  <dcterms:modified xsi:type="dcterms:W3CDTF">2019-07-11T09:46:25Z</dcterms:modified>
  <cp:category/>
  <cp:version/>
  <cp:contentType/>
  <cp:contentStatus/>
</cp:coreProperties>
</file>