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'Лист1'!$A$5:$H$61</definedName>
  </definedNames>
  <calcPr fullCalcOnLoad="1"/>
</workbook>
</file>

<file path=xl/sharedStrings.xml><?xml version="1.0" encoding="utf-8"?>
<sst xmlns="http://schemas.openxmlformats.org/spreadsheetml/2006/main" count="145" uniqueCount="72">
  <si>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</si>
  <si>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</si>
  <si>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</si>
  <si>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</si>
  <si>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</si>
  <si>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</si>
  <si>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</si>
  <si>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</si>
  <si>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</si>
  <si>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</si>
  <si>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</si>
  <si>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</si>
  <si>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</si>
  <si>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</si>
  <si>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</si>
  <si>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</si>
  <si>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</si>
  <si>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</si>
  <si>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</si>
  <si>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</si>
  <si>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</si>
  <si>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</si>
  <si>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</si>
  <si>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</si>
  <si>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</si>
  <si>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</si>
  <si>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</si>
  <si>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</si>
  <si>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</si>
  <si>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</si>
  <si>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</si>
  <si>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</si>
  <si>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</si>
  <si>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</si>
  <si>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</si>
  <si>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</si>
  <si>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</si>
  <si>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</si>
  <si>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</si>
  <si>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</si>
  <si>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</si>
  <si>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</si>
  <si>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</si>
  <si>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</si>
  <si>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</si>
  <si>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</si>
  <si>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</si>
  <si>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</si>
  <si>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</si>
  <si>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</si>
  <si>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</si>
  <si>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</si>
  <si>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пожарной безопасности</t>
  </si>
  <si>
    <t>Жилищное хозяйство</t>
  </si>
  <si>
    <t>Другие вопросы в области образования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</si>
  <si>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</si>
  <si>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</si>
  <si>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</si>
  <si>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</si>
  <si>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</si>
  <si>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</si>
  <si>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ОХРАНА ОКРУЖАЮЩЕЙ СРЕДЫ</t>
  </si>
  <si>
    <t>Другие вопросы в области охраны окружающей среды</t>
  </si>
  <si>
    <t>Уточненная роспись на 2020 год</t>
  </si>
  <si>
    <t>Динамика к аналогичному периоду 2019 года в %</t>
  </si>
  <si>
    <t>Процент исполнения к уточненной росписи на 2020 год</t>
  </si>
  <si>
    <t>Молодежная политика</t>
  </si>
  <si>
    <t>Транспорт</t>
  </si>
  <si>
    <t>Обеспечение выборов и референдумов</t>
  </si>
  <si>
    <t>расходам по разделам и подразделам за 1 полугодие 2020 года</t>
  </si>
  <si>
    <t>Исполнение за          1 полугодие 2019 года</t>
  </si>
  <si>
    <t>Исполнение за                  1 полугодие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</si>
</sst>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 applyProtection="1">
      <alignment horizontal="center"/>
      <protection/>
    </xf>
    <xf numFmtId="4" fontId="2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0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40">
      <selection activeCell="A56" sqref="A56:H56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3" t="s">
        <v>3</v>
      </c>
      <c r="B2" s="23"/>
      <c r="C2" s="23"/>
      <c r="D2" s="23"/>
      <c r="E2" s="23"/>
      <c r="F2" s="23"/>
      <c r="G2" s="23"/>
      <c r="H2" s="23"/>
    </row>
    <row r="3" spans="1:8" ht="15.75">
      <c r="A3" s="23" t="s">
        <v>69</v>
      </c>
      <c r="B3" s="23"/>
      <c r="C3" s="23"/>
      <c r="D3" s="23"/>
      <c r="E3" s="23"/>
      <c r="F3" s="23"/>
      <c r="G3" s="23"/>
      <c r="H3" s="23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20" t="s">
        <v>2</v>
      </c>
      <c r="B5" s="19" t="s">
        <v>0</v>
      </c>
      <c r="C5" s="19" t="s">
        <v>1</v>
      </c>
      <c r="D5" s="3" t="s">
        <v>70</v>
      </c>
      <c r="E5" s="3" t="s">
        <v>63</v>
      </c>
      <c r="F5" s="3" t="s">
        <v>71</v>
      </c>
      <c r="G5" s="3" t="s">
        <v>64</v>
      </c>
      <c r="H5" s="3" t="s">
        <v>65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11" t="s">
        <v>5</v>
      </c>
      <c r="B7" s="9" t="s">
        <v>7</v>
      </c>
      <c r="C7" s="9" t="s">
        <v>58</v>
      </c>
      <c r="D7" s="6">
        <f>D8+D9+D10+D12+D15+D14+D11</f>
        <v>27796.899999999998</v>
      </c>
      <c r="E7" s="6">
        <f>E8+E9+E10+E12+E15+E14+E11+E13</f>
        <v>65749.8</v>
      </c>
      <c r="F7" s="6">
        <f>F8+F9+F10+F12+F15+F14+F11+F13</f>
        <v>27782.600000000002</v>
      </c>
      <c r="G7" s="15">
        <f>F7/D7*100</f>
        <v>99.94855541445271</v>
      </c>
      <c r="H7" s="6">
        <f>H8+H9+H10+H12+H15+H14</f>
        <v>187.50541331110247</v>
      </c>
      <c r="J7" s="21"/>
    </row>
    <row r="8" spans="1:8" ht="51">
      <c r="A8" s="12" t="s">
        <v>6</v>
      </c>
      <c r="B8" s="5" t="s">
        <v>7</v>
      </c>
      <c r="C8" s="5" t="s">
        <v>8</v>
      </c>
      <c r="D8" s="7">
        <v>1255.9</v>
      </c>
      <c r="E8" s="7">
        <v>3479.1</v>
      </c>
      <c r="F8" s="7">
        <v>1644.8</v>
      </c>
      <c r="G8" s="18">
        <f>F8/D8*100</f>
        <v>130.96584122939723</v>
      </c>
      <c r="H8" s="18">
        <f aca="true" t="shared" si="0" ref="H8:H52">F8/E8*100</f>
        <v>47.27659452157167</v>
      </c>
    </row>
    <row r="9" spans="1:8" ht="76.5">
      <c r="A9" s="12" t="s">
        <v>9</v>
      </c>
      <c r="B9" s="5" t="s">
        <v>7</v>
      </c>
      <c r="C9" s="5" t="s">
        <v>10</v>
      </c>
      <c r="D9" s="7">
        <v>30.8</v>
      </c>
      <c r="E9" s="7">
        <v>11</v>
      </c>
      <c r="F9" s="7">
        <v>0.5</v>
      </c>
      <c r="G9" s="18">
        <v>0</v>
      </c>
      <c r="H9" s="18">
        <f t="shared" si="0"/>
        <v>4.545454545454546</v>
      </c>
    </row>
    <row r="10" spans="1:8" ht="102">
      <c r="A10" s="12" t="s">
        <v>11</v>
      </c>
      <c r="B10" s="5" t="s">
        <v>7</v>
      </c>
      <c r="C10" s="5" t="s">
        <v>12</v>
      </c>
      <c r="D10" s="7">
        <v>16158.4</v>
      </c>
      <c r="E10" s="7">
        <v>36471.5</v>
      </c>
      <c r="F10" s="7">
        <v>15553.6</v>
      </c>
      <c r="G10" s="18">
        <f aca="true" t="shared" si="1" ref="G7:G51">F10/D10*100</f>
        <v>96.25705515397564</v>
      </c>
      <c r="H10" s="18">
        <f t="shared" si="0"/>
        <v>42.645901594395625</v>
      </c>
    </row>
    <row r="11" spans="1:8" ht="12.75">
      <c r="A11" s="12" t="s">
        <v>60</v>
      </c>
      <c r="B11" s="5" t="s">
        <v>7</v>
      </c>
      <c r="C11" s="5" t="s">
        <v>24</v>
      </c>
      <c r="D11" s="7">
        <v>11.3</v>
      </c>
      <c r="E11" s="7">
        <v>35.6</v>
      </c>
      <c r="F11" s="7">
        <v>12.5</v>
      </c>
      <c r="G11" s="18">
        <v>0</v>
      </c>
      <c r="H11" s="18">
        <f t="shared" si="0"/>
        <v>35.11235955056179</v>
      </c>
    </row>
    <row r="12" spans="1:8" ht="63.75">
      <c r="A12" s="12" t="s">
        <v>13</v>
      </c>
      <c r="B12" s="5" t="s">
        <v>7</v>
      </c>
      <c r="C12" s="5" t="s">
        <v>14</v>
      </c>
      <c r="D12" s="7">
        <v>3043.3</v>
      </c>
      <c r="E12" s="7">
        <v>6250</v>
      </c>
      <c r="F12" s="7">
        <v>3113.2</v>
      </c>
      <c r="G12" s="18">
        <f t="shared" si="1"/>
        <v>102.2968488154306</v>
      </c>
      <c r="H12" s="18">
        <f t="shared" si="0"/>
        <v>49.81119999999999</v>
      </c>
    </row>
    <row r="13" spans="1:8" ht="25.5">
      <c r="A13" s="12" t="s">
        <v>68</v>
      </c>
      <c r="B13" s="5" t="s">
        <v>7</v>
      </c>
      <c r="C13" s="5" t="s">
        <v>15</v>
      </c>
      <c r="D13" s="7">
        <v>0</v>
      </c>
      <c r="E13" s="7">
        <v>909.2</v>
      </c>
      <c r="F13" s="7">
        <v>0</v>
      </c>
      <c r="G13" s="18">
        <v>0</v>
      </c>
      <c r="H13" s="18">
        <f t="shared" si="0"/>
        <v>0</v>
      </c>
    </row>
    <row r="14" spans="1:8" ht="12.75">
      <c r="A14" s="12" t="s">
        <v>51</v>
      </c>
      <c r="B14" s="5" t="s">
        <v>7</v>
      </c>
      <c r="C14" s="5" t="s">
        <v>46</v>
      </c>
      <c r="D14" s="7">
        <v>0</v>
      </c>
      <c r="E14" s="7">
        <v>1340</v>
      </c>
      <c r="F14" s="7">
        <v>0</v>
      </c>
      <c r="G14" s="18">
        <v>0</v>
      </c>
      <c r="H14" s="18">
        <f t="shared" si="0"/>
        <v>0</v>
      </c>
    </row>
    <row r="15" spans="1:8" ht="25.5">
      <c r="A15" s="12" t="s">
        <v>16</v>
      </c>
      <c r="B15" s="5" t="s">
        <v>7</v>
      </c>
      <c r="C15" s="5" t="s">
        <v>17</v>
      </c>
      <c r="D15" s="7">
        <v>7297.2</v>
      </c>
      <c r="E15" s="7">
        <v>17253.4</v>
      </c>
      <c r="F15" s="7">
        <v>7458</v>
      </c>
      <c r="G15" s="18">
        <f t="shared" si="1"/>
        <v>102.20358493668805</v>
      </c>
      <c r="H15" s="18">
        <f t="shared" si="0"/>
        <v>43.22626264968064</v>
      </c>
    </row>
    <row r="16" spans="1:8" ht="12.75">
      <c r="A16" s="11" t="s">
        <v>18</v>
      </c>
      <c r="B16" s="9" t="s">
        <v>8</v>
      </c>
      <c r="C16" s="9" t="s">
        <v>58</v>
      </c>
      <c r="D16" s="6">
        <f>D17</f>
        <v>87.7</v>
      </c>
      <c r="E16" s="6">
        <f>E17</f>
        <v>242.7</v>
      </c>
      <c r="F16" s="6">
        <f>F17</f>
        <v>98.3</v>
      </c>
      <c r="G16" s="15">
        <f>F16/D16*100</f>
        <v>112.0866590649943</v>
      </c>
      <c r="H16" s="15">
        <f t="shared" si="0"/>
        <v>40.50267820354347</v>
      </c>
    </row>
    <row r="17" spans="1:8" ht="25.5">
      <c r="A17" s="12" t="s">
        <v>19</v>
      </c>
      <c r="B17" s="5" t="s">
        <v>8</v>
      </c>
      <c r="C17" s="5" t="s">
        <v>10</v>
      </c>
      <c r="D17" s="7">
        <v>87.7</v>
      </c>
      <c r="E17" s="7">
        <v>242.7</v>
      </c>
      <c r="F17" s="7">
        <v>98.3</v>
      </c>
      <c r="G17" s="18">
        <f t="shared" si="1"/>
        <v>112.0866590649943</v>
      </c>
      <c r="H17" s="18">
        <f t="shared" si="0"/>
        <v>40.50267820354347</v>
      </c>
    </row>
    <row r="18" spans="1:8" ht="51">
      <c r="A18" s="11" t="s">
        <v>20</v>
      </c>
      <c r="B18" s="9" t="s">
        <v>10</v>
      </c>
      <c r="C18" s="9" t="s">
        <v>58</v>
      </c>
      <c r="D18" s="6">
        <f>D19+D20+D21</f>
        <v>667</v>
      </c>
      <c r="E18" s="6">
        <f>E19+E20+E21</f>
        <v>487.5</v>
      </c>
      <c r="F18" s="6">
        <f>F19+F20+F21</f>
        <v>51.5</v>
      </c>
      <c r="G18" s="15">
        <f>F18/D18*100</f>
        <v>7.721139430284858</v>
      </c>
      <c r="H18" s="15">
        <f t="shared" si="0"/>
        <v>10.564102564102564</v>
      </c>
    </row>
    <row r="19" spans="1:8" ht="51">
      <c r="A19" s="12" t="s">
        <v>21</v>
      </c>
      <c r="B19" s="5" t="s">
        <v>10</v>
      </c>
      <c r="C19" s="5" t="s">
        <v>22</v>
      </c>
      <c r="D19" s="7">
        <v>595.3</v>
      </c>
      <c r="E19" s="7">
        <v>74.4</v>
      </c>
      <c r="F19" s="7">
        <v>13.3</v>
      </c>
      <c r="G19" s="18">
        <f t="shared" si="1"/>
        <v>2.2341676465647575</v>
      </c>
      <c r="H19" s="18">
        <f t="shared" si="0"/>
        <v>17.876344086021508</v>
      </c>
    </row>
    <row r="20" spans="1:8" ht="25.5">
      <c r="A20" s="12" t="s">
        <v>52</v>
      </c>
      <c r="B20" s="5" t="s">
        <v>10</v>
      </c>
      <c r="C20" s="5" t="s">
        <v>40</v>
      </c>
      <c r="D20" s="7">
        <v>71.7</v>
      </c>
      <c r="E20" s="7">
        <v>352.6</v>
      </c>
      <c r="F20" s="7">
        <v>38.2</v>
      </c>
      <c r="G20" s="18">
        <v>0</v>
      </c>
      <c r="H20" s="18">
        <f t="shared" si="0"/>
        <v>10.833806012478728</v>
      </c>
    </row>
    <row r="21" spans="1:8" ht="39" customHeight="1">
      <c r="A21" s="12" t="s">
        <v>56</v>
      </c>
      <c r="B21" s="5" t="s">
        <v>10</v>
      </c>
      <c r="C21" s="5" t="s">
        <v>55</v>
      </c>
      <c r="D21" s="7">
        <v>0</v>
      </c>
      <c r="E21" s="7">
        <v>60.5</v>
      </c>
      <c r="F21" s="7">
        <v>0</v>
      </c>
      <c r="G21" s="18">
        <v>0</v>
      </c>
      <c r="H21" s="18">
        <f t="shared" si="0"/>
        <v>0</v>
      </c>
    </row>
    <row r="22" spans="1:8" ht="25.5">
      <c r="A22" s="11" t="s">
        <v>23</v>
      </c>
      <c r="B22" s="9" t="s">
        <v>12</v>
      </c>
      <c r="C22" s="9" t="s">
        <v>58</v>
      </c>
      <c r="D22" s="6">
        <f>D23+D25+D26</f>
        <v>3739.9</v>
      </c>
      <c r="E22" s="6">
        <f>E23+E25+E26+E24</f>
        <v>32329.600000000002</v>
      </c>
      <c r="F22" s="6">
        <f>F23+F25+F26+F24</f>
        <v>6952.5</v>
      </c>
      <c r="G22" s="15">
        <f>F22/D22*100</f>
        <v>185.90069253188588</v>
      </c>
      <c r="H22" s="15">
        <f t="shared" si="0"/>
        <v>21.50506037810551</v>
      </c>
    </row>
    <row r="23" spans="1:8" ht="17.25" customHeight="1">
      <c r="A23" s="12" t="s">
        <v>57</v>
      </c>
      <c r="B23" s="5" t="s">
        <v>12</v>
      </c>
      <c r="C23" s="5" t="s">
        <v>24</v>
      </c>
      <c r="D23" s="7">
        <v>0</v>
      </c>
      <c r="E23" s="7">
        <v>120.4</v>
      </c>
      <c r="F23" s="7">
        <v>0</v>
      </c>
      <c r="G23" s="18">
        <v>0</v>
      </c>
      <c r="H23" s="18">
        <f t="shared" si="0"/>
        <v>0</v>
      </c>
    </row>
    <row r="24" spans="1:8" ht="17.25" customHeight="1">
      <c r="A24" s="12" t="s">
        <v>67</v>
      </c>
      <c r="B24" s="5" t="s">
        <v>12</v>
      </c>
      <c r="C24" s="5" t="s">
        <v>37</v>
      </c>
      <c r="D24" s="7">
        <v>0</v>
      </c>
      <c r="E24" s="7">
        <v>11229.8</v>
      </c>
      <c r="F24" s="7">
        <v>4578.4</v>
      </c>
      <c r="G24" s="18">
        <v>0</v>
      </c>
      <c r="H24" s="18">
        <f t="shared" si="0"/>
        <v>40.77009385741509</v>
      </c>
    </row>
    <row r="25" spans="1:8" ht="25.5">
      <c r="A25" s="12" t="s">
        <v>25</v>
      </c>
      <c r="B25" s="5" t="s">
        <v>12</v>
      </c>
      <c r="C25" s="5" t="s">
        <v>22</v>
      </c>
      <c r="D25" s="7">
        <v>3339.9</v>
      </c>
      <c r="E25" s="7">
        <v>18549.4</v>
      </c>
      <c r="F25" s="7">
        <v>2051</v>
      </c>
      <c r="G25" s="18">
        <f t="shared" si="1"/>
        <v>61.409024222282106</v>
      </c>
      <c r="H25" s="18">
        <f t="shared" si="0"/>
        <v>11.056961411150764</v>
      </c>
    </row>
    <row r="26" spans="1:8" ht="25.5">
      <c r="A26" s="12" t="s">
        <v>26</v>
      </c>
      <c r="B26" s="5" t="s">
        <v>12</v>
      </c>
      <c r="C26" s="5" t="s">
        <v>27</v>
      </c>
      <c r="D26" s="7">
        <v>400</v>
      </c>
      <c r="E26" s="7">
        <v>2430</v>
      </c>
      <c r="F26" s="7">
        <v>323.1</v>
      </c>
      <c r="G26" s="18">
        <f t="shared" si="1"/>
        <v>80.775</v>
      </c>
      <c r="H26" s="18">
        <f t="shared" si="0"/>
        <v>13.296296296296298</v>
      </c>
    </row>
    <row r="27" spans="1:8" ht="26.25" customHeight="1">
      <c r="A27" s="11" t="s">
        <v>28</v>
      </c>
      <c r="B27" s="9" t="s">
        <v>24</v>
      </c>
      <c r="C27" s="9" t="s">
        <v>58</v>
      </c>
      <c r="D27" s="6">
        <f>D28+D29+D30+D31</f>
        <v>8070.4</v>
      </c>
      <c r="E27" s="6">
        <f>E28+E29+E30+E31</f>
        <v>28143.4</v>
      </c>
      <c r="F27" s="6">
        <f>F28+F29+F30+F31</f>
        <v>11080.8</v>
      </c>
      <c r="G27" s="15">
        <f t="shared" si="1"/>
        <v>137.30174464710547</v>
      </c>
      <c r="H27" s="15">
        <f t="shared" si="0"/>
        <v>39.37264154295501</v>
      </c>
    </row>
    <row r="28" spans="1:8" ht="14.25" customHeight="1">
      <c r="A28" s="12" t="s">
        <v>53</v>
      </c>
      <c r="B28" s="5" t="s">
        <v>24</v>
      </c>
      <c r="C28" s="5" t="s">
        <v>7</v>
      </c>
      <c r="D28" s="7">
        <v>170</v>
      </c>
      <c r="E28" s="7">
        <v>2110</v>
      </c>
      <c r="F28" s="7">
        <v>740.7</v>
      </c>
      <c r="G28" s="18">
        <v>0</v>
      </c>
      <c r="H28" s="18">
        <f t="shared" si="0"/>
        <v>35.1042654028436</v>
      </c>
    </row>
    <row r="29" spans="1:8" ht="12.75">
      <c r="A29" s="12" t="s">
        <v>29</v>
      </c>
      <c r="B29" s="5" t="s">
        <v>24</v>
      </c>
      <c r="C29" s="5" t="s">
        <v>8</v>
      </c>
      <c r="D29" s="7">
        <v>785.9</v>
      </c>
      <c r="E29" s="7">
        <v>1520.8</v>
      </c>
      <c r="F29" s="7">
        <v>436.1</v>
      </c>
      <c r="G29" s="18">
        <f t="shared" si="1"/>
        <v>55.49052042244561</v>
      </c>
      <c r="H29" s="18">
        <f t="shared" si="0"/>
        <v>28.675697001578122</v>
      </c>
    </row>
    <row r="30" spans="1:8" ht="12.75">
      <c r="A30" s="12" t="s">
        <v>30</v>
      </c>
      <c r="B30" s="5" t="s">
        <v>24</v>
      </c>
      <c r="C30" s="5" t="s">
        <v>10</v>
      </c>
      <c r="D30" s="7">
        <v>5962.5</v>
      </c>
      <c r="E30" s="7">
        <v>22146.4</v>
      </c>
      <c r="F30" s="7">
        <v>9892.5</v>
      </c>
      <c r="G30" s="18">
        <f t="shared" si="1"/>
        <v>165.9119496855346</v>
      </c>
      <c r="H30" s="18">
        <f t="shared" si="0"/>
        <v>44.668659466098326</v>
      </c>
    </row>
    <row r="31" spans="1:8" ht="38.25">
      <c r="A31" s="12" t="s">
        <v>59</v>
      </c>
      <c r="B31" s="5" t="s">
        <v>24</v>
      </c>
      <c r="C31" s="5" t="s">
        <v>24</v>
      </c>
      <c r="D31" s="7">
        <v>1152</v>
      </c>
      <c r="E31" s="7">
        <v>2366.2</v>
      </c>
      <c r="F31" s="7">
        <v>11.5</v>
      </c>
      <c r="G31" s="18">
        <v>0</v>
      </c>
      <c r="H31" s="18">
        <f t="shared" si="0"/>
        <v>0.4860113261769927</v>
      </c>
    </row>
    <row r="32" spans="1:8" ht="29.25" customHeight="1">
      <c r="A32" s="11" t="s">
        <v>61</v>
      </c>
      <c r="B32" s="9" t="s">
        <v>14</v>
      </c>
      <c r="C32" s="9" t="s">
        <v>58</v>
      </c>
      <c r="D32" s="6">
        <f>D33</f>
        <v>0</v>
      </c>
      <c r="E32" s="6">
        <f>E33</f>
        <v>0</v>
      </c>
      <c r="F32" s="6">
        <f>F33</f>
        <v>0</v>
      </c>
      <c r="G32" s="15">
        <v>0</v>
      </c>
      <c r="H32" s="15">
        <v>0</v>
      </c>
    </row>
    <row r="33" spans="1:8" ht="33.75" customHeight="1">
      <c r="A33" s="12" t="s">
        <v>62</v>
      </c>
      <c r="B33" s="5" t="s">
        <v>14</v>
      </c>
      <c r="C33" s="5" t="s">
        <v>24</v>
      </c>
      <c r="D33" s="7">
        <v>0</v>
      </c>
      <c r="E33" s="7">
        <v>0</v>
      </c>
      <c r="F33" s="7">
        <v>0</v>
      </c>
      <c r="G33" s="18">
        <v>0</v>
      </c>
      <c r="H33" s="18">
        <v>0</v>
      </c>
    </row>
    <row r="34" spans="1:8" ht="12.75">
      <c r="A34" s="11" t="s">
        <v>31</v>
      </c>
      <c r="B34" s="9" t="s">
        <v>15</v>
      </c>
      <c r="C34" s="9" t="s">
        <v>58</v>
      </c>
      <c r="D34" s="6">
        <f>D35+D36+D37+D38+D39</f>
        <v>77567</v>
      </c>
      <c r="E34" s="6">
        <f>E35+E36+E37+E38+E39</f>
        <v>132093.90000000002</v>
      </c>
      <c r="F34" s="6">
        <f>F35+F36+F37+F38+F39</f>
        <v>68828.20000000001</v>
      </c>
      <c r="G34" s="15">
        <f>F34/D34*100</f>
        <v>88.73386878440576</v>
      </c>
      <c r="H34" s="15">
        <f t="shared" si="0"/>
        <v>52.10550979265507</v>
      </c>
    </row>
    <row r="35" spans="1:8" ht="12.75">
      <c r="A35" s="12" t="s">
        <v>32</v>
      </c>
      <c r="B35" s="5" t="s">
        <v>15</v>
      </c>
      <c r="C35" s="5" t="s">
        <v>7</v>
      </c>
      <c r="D35" s="7">
        <v>21248.6</v>
      </c>
      <c r="E35" s="7">
        <v>37165.6</v>
      </c>
      <c r="F35" s="7">
        <v>19952.4</v>
      </c>
      <c r="G35" s="18">
        <f t="shared" si="1"/>
        <v>93.89983340078876</v>
      </c>
      <c r="H35" s="18">
        <f t="shared" si="0"/>
        <v>53.685128183051</v>
      </c>
    </row>
    <row r="36" spans="1:8" ht="12.75">
      <c r="A36" s="12" t="s">
        <v>33</v>
      </c>
      <c r="B36" s="5" t="s">
        <v>15</v>
      </c>
      <c r="C36" s="5" t="s">
        <v>8</v>
      </c>
      <c r="D36" s="7">
        <v>50260.6</v>
      </c>
      <c r="E36" s="7">
        <v>86351.5</v>
      </c>
      <c r="F36" s="7">
        <v>43937.8</v>
      </c>
      <c r="G36" s="18">
        <f t="shared" si="1"/>
        <v>87.41996713131161</v>
      </c>
      <c r="H36" s="18">
        <f t="shared" si="0"/>
        <v>50.88249769836077</v>
      </c>
    </row>
    <row r="37" spans="1:8" ht="25.5">
      <c r="A37" s="12" t="s">
        <v>34</v>
      </c>
      <c r="B37" s="5" t="s">
        <v>15</v>
      </c>
      <c r="C37" s="5" t="s">
        <v>10</v>
      </c>
      <c r="D37" s="7">
        <v>5450.6</v>
      </c>
      <c r="E37" s="7">
        <v>7711.5</v>
      </c>
      <c r="F37" s="7">
        <v>4871.4</v>
      </c>
      <c r="G37" s="18">
        <v>0</v>
      </c>
      <c r="H37" s="18">
        <f t="shared" si="0"/>
        <v>63.170589379498146</v>
      </c>
    </row>
    <row r="38" spans="1:8" ht="12.75">
      <c r="A38" s="12" t="s">
        <v>66</v>
      </c>
      <c r="B38" s="5" t="s">
        <v>15</v>
      </c>
      <c r="C38" s="5" t="s">
        <v>15</v>
      </c>
      <c r="D38" s="18">
        <v>598.2</v>
      </c>
      <c r="E38" s="18">
        <v>767.7</v>
      </c>
      <c r="F38" s="18">
        <v>18</v>
      </c>
      <c r="G38" s="18">
        <v>0</v>
      </c>
      <c r="H38" s="18">
        <v>0</v>
      </c>
    </row>
    <row r="39" spans="1:8" ht="25.5">
      <c r="A39" s="12" t="s">
        <v>54</v>
      </c>
      <c r="B39" s="5" t="s">
        <v>15</v>
      </c>
      <c r="C39" s="5" t="s">
        <v>22</v>
      </c>
      <c r="D39" s="18">
        <v>9</v>
      </c>
      <c r="E39" s="22">
        <v>97.6</v>
      </c>
      <c r="F39" s="18">
        <v>48.6</v>
      </c>
      <c r="G39" s="18">
        <v>0</v>
      </c>
      <c r="H39" s="18">
        <f t="shared" si="0"/>
        <v>49.795081967213115</v>
      </c>
    </row>
    <row r="40" spans="1:8" ht="25.5">
      <c r="A40" s="11" t="s">
        <v>35</v>
      </c>
      <c r="B40" s="9" t="s">
        <v>37</v>
      </c>
      <c r="C40" s="9" t="s">
        <v>58</v>
      </c>
      <c r="D40" s="6">
        <f>D41</f>
        <v>17583.6</v>
      </c>
      <c r="E40" s="6">
        <f>E41</f>
        <v>33425.3</v>
      </c>
      <c r="F40" s="6">
        <f>F41</f>
        <v>17382.4</v>
      </c>
      <c r="G40" s="15">
        <f t="shared" si="1"/>
        <v>98.85575195068134</v>
      </c>
      <c r="H40" s="15">
        <f t="shared" si="0"/>
        <v>52.003721731742125</v>
      </c>
    </row>
    <row r="41" spans="1:8" ht="12.75">
      <c r="A41" s="12" t="s">
        <v>36</v>
      </c>
      <c r="B41" s="5" t="s">
        <v>37</v>
      </c>
      <c r="C41" s="5" t="s">
        <v>7</v>
      </c>
      <c r="D41" s="7">
        <v>17583.6</v>
      </c>
      <c r="E41" s="7">
        <v>33425.3</v>
      </c>
      <c r="F41" s="7">
        <v>17382.4</v>
      </c>
      <c r="G41" s="18">
        <f t="shared" si="1"/>
        <v>98.85575195068134</v>
      </c>
      <c r="H41" s="18">
        <f t="shared" si="0"/>
        <v>52.003721731742125</v>
      </c>
    </row>
    <row r="42" spans="1:8" ht="12.75">
      <c r="A42" s="11" t="s">
        <v>38</v>
      </c>
      <c r="B42" s="9" t="s">
        <v>40</v>
      </c>
      <c r="C42" s="9" t="s">
        <v>58</v>
      </c>
      <c r="D42" s="6">
        <f>D43+D44+D45+D46</f>
        <v>4229.5</v>
      </c>
      <c r="E42" s="6">
        <f>E43+E44+E45+E46</f>
        <v>17473.3</v>
      </c>
      <c r="F42" s="6">
        <f>F43+F44+F45+F46</f>
        <v>4202.3</v>
      </c>
      <c r="G42" s="15">
        <f>F42/D42*100</f>
        <v>99.35689797848445</v>
      </c>
      <c r="H42" s="15">
        <f t="shared" si="0"/>
        <v>24.049836035551387</v>
      </c>
    </row>
    <row r="43" spans="1:8" ht="12.75">
      <c r="A43" s="12" t="s">
        <v>39</v>
      </c>
      <c r="B43" s="5" t="s">
        <v>40</v>
      </c>
      <c r="C43" s="5" t="s">
        <v>7</v>
      </c>
      <c r="D43" s="7">
        <v>1055.3</v>
      </c>
      <c r="E43" s="7">
        <v>2837.8</v>
      </c>
      <c r="F43" s="7">
        <v>1172</v>
      </c>
      <c r="G43" s="18">
        <f t="shared" si="1"/>
        <v>111.05846678669573</v>
      </c>
      <c r="H43" s="18">
        <f t="shared" si="0"/>
        <v>41.29959828035802</v>
      </c>
    </row>
    <row r="44" spans="1:8" ht="25.5">
      <c r="A44" s="12" t="s">
        <v>41</v>
      </c>
      <c r="B44" s="5" t="s">
        <v>40</v>
      </c>
      <c r="C44" s="5" t="s">
        <v>10</v>
      </c>
      <c r="D44" s="7">
        <v>0</v>
      </c>
      <c r="E44" s="7">
        <v>0</v>
      </c>
      <c r="F44" s="7">
        <v>0</v>
      </c>
      <c r="G44" s="18">
        <v>0</v>
      </c>
      <c r="H44" s="18">
        <v>0</v>
      </c>
    </row>
    <row r="45" spans="1:8" ht="12.75">
      <c r="A45" s="12" t="s">
        <v>42</v>
      </c>
      <c r="B45" s="5" t="s">
        <v>40</v>
      </c>
      <c r="C45" s="5" t="s">
        <v>12</v>
      </c>
      <c r="D45" s="7">
        <v>3146.4</v>
      </c>
      <c r="E45" s="7">
        <v>14605.5</v>
      </c>
      <c r="F45" s="7">
        <v>3030.3</v>
      </c>
      <c r="G45" s="18">
        <f t="shared" si="1"/>
        <v>96.31006864988558</v>
      </c>
      <c r="H45" s="18">
        <f t="shared" si="0"/>
        <v>20.74766355140187</v>
      </c>
    </row>
    <row r="46" spans="1:8" ht="25.5">
      <c r="A46" s="12" t="s">
        <v>43</v>
      </c>
      <c r="B46" s="5" t="s">
        <v>40</v>
      </c>
      <c r="C46" s="5" t="s">
        <v>14</v>
      </c>
      <c r="D46" s="7">
        <v>27.8</v>
      </c>
      <c r="E46" s="7">
        <v>30</v>
      </c>
      <c r="F46" s="7">
        <v>0</v>
      </c>
      <c r="G46" s="18">
        <f t="shared" si="1"/>
        <v>0</v>
      </c>
      <c r="H46" s="18">
        <f t="shared" si="0"/>
        <v>0</v>
      </c>
    </row>
    <row r="47" spans="1:8" ht="25.5">
      <c r="A47" s="11" t="s">
        <v>44</v>
      </c>
      <c r="B47" s="9" t="s">
        <v>46</v>
      </c>
      <c r="C47" s="9" t="s">
        <v>58</v>
      </c>
      <c r="D47" s="6">
        <f>D48+D49</f>
        <v>228.9</v>
      </c>
      <c r="E47" s="6">
        <f>E48+E49</f>
        <v>3794.7</v>
      </c>
      <c r="F47" s="6">
        <f>F48+F49</f>
        <v>596.3</v>
      </c>
      <c r="G47" s="15">
        <f t="shared" si="1"/>
        <v>260.5067715159458</v>
      </c>
      <c r="H47" s="15">
        <f t="shared" si="0"/>
        <v>15.714022188842334</v>
      </c>
    </row>
    <row r="48" spans="1:8" ht="12.75">
      <c r="A48" s="12" t="s">
        <v>45</v>
      </c>
      <c r="B48" s="5" t="s">
        <v>46</v>
      </c>
      <c r="C48" s="5" t="s">
        <v>7</v>
      </c>
      <c r="D48" s="7">
        <v>187</v>
      </c>
      <c r="E48" s="7">
        <v>3363.7</v>
      </c>
      <c r="F48" s="7">
        <v>592.5</v>
      </c>
      <c r="G48" s="18">
        <f t="shared" si="1"/>
        <v>316.8449197860963</v>
      </c>
      <c r="H48" s="18">
        <f t="shared" si="0"/>
        <v>17.61453161696941</v>
      </c>
    </row>
    <row r="49" spans="1:8" ht="12.75">
      <c r="A49" s="12" t="s">
        <v>47</v>
      </c>
      <c r="B49" s="5" t="s">
        <v>46</v>
      </c>
      <c r="C49" s="5" t="s">
        <v>8</v>
      </c>
      <c r="D49" s="18">
        <v>41.9</v>
      </c>
      <c r="E49" s="7">
        <v>431</v>
      </c>
      <c r="F49" s="18">
        <v>3.8</v>
      </c>
      <c r="G49" s="18">
        <v>0</v>
      </c>
      <c r="H49" s="18">
        <f t="shared" si="0"/>
        <v>0.8816705336426913</v>
      </c>
    </row>
    <row r="50" spans="1:8" ht="38.25">
      <c r="A50" s="11" t="s">
        <v>48</v>
      </c>
      <c r="B50" s="8">
        <v>13</v>
      </c>
      <c r="C50" s="9" t="s">
        <v>58</v>
      </c>
      <c r="D50" s="6">
        <f>D51</f>
        <v>127.1</v>
      </c>
      <c r="E50" s="6">
        <f>E51</f>
        <v>202.3</v>
      </c>
      <c r="F50" s="6">
        <f>F51</f>
        <v>121.1</v>
      </c>
      <c r="G50" s="15">
        <f>F50/D50*100</f>
        <v>95.279307631786</v>
      </c>
      <c r="H50" s="15">
        <f t="shared" si="0"/>
        <v>59.86159169550172</v>
      </c>
    </row>
    <row r="51" spans="1:8" ht="38.25">
      <c r="A51" s="12" t="s">
        <v>49</v>
      </c>
      <c r="B51" s="2">
        <v>13</v>
      </c>
      <c r="C51" s="5" t="s">
        <v>7</v>
      </c>
      <c r="D51" s="7">
        <v>127.1</v>
      </c>
      <c r="E51" s="7">
        <v>202.3</v>
      </c>
      <c r="F51" s="7">
        <v>121.1</v>
      </c>
      <c r="G51" s="18">
        <f t="shared" si="1"/>
        <v>95.279307631786</v>
      </c>
      <c r="H51" s="18">
        <f t="shared" si="0"/>
        <v>59.86159169550172</v>
      </c>
    </row>
    <row r="52" spans="1:8" ht="21" customHeight="1">
      <c r="A52" s="13" t="s">
        <v>50</v>
      </c>
      <c r="B52" s="10"/>
      <c r="C52" s="10"/>
      <c r="D52" s="14">
        <f>D7+D16+D18+D22+D27+D34+D40+D42+D47+D50+D32</f>
        <v>140098</v>
      </c>
      <c r="E52" s="14">
        <f>E7+E16+E18+E22+E27+E34+E40+E42+E47+E50+E32</f>
        <v>313942.5</v>
      </c>
      <c r="F52" s="14">
        <f>F7+F16+F18+F22+F27+F34+F40+F42+F47+F50+F32</f>
        <v>137096</v>
      </c>
      <c r="G52" s="15">
        <f>F52/D52*100</f>
        <v>97.85721423574925</v>
      </c>
      <c r="H52" s="15">
        <f t="shared" si="0"/>
        <v>43.669143234828034</v>
      </c>
    </row>
    <row r="54" spans="4:6" ht="12.75">
      <c r="D54" s="16"/>
      <c r="E54" s="16"/>
      <c r="F54" s="17"/>
    </row>
    <row r="55" spans="1:8" ht="15.75">
      <c r="A55" s="23"/>
      <c r="B55" s="23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1"/>
      <c r="B57" s="1"/>
      <c r="C57" s="1"/>
      <c r="D57" s="1"/>
      <c r="E57" s="1"/>
      <c r="F57" s="1"/>
      <c r="G57" s="1"/>
      <c r="H57" s="4"/>
    </row>
  </sheetData>
  <sheetProtection/>
  <autoFilter ref="A5:H61"/>
  <mergeCells count="4">
    <mergeCell ref="A55:H55"/>
    <mergeCell ref="A56:H56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2017-11-01T07:20:26Z</cp:lastPrinted>
  <dcterms:created xsi:type="dcterms:W3CDTF">1996-10-08T23:32:33Z</dcterms:created>
  <dcterms:modified xsi:type="dcterms:W3CDTF">2020-07-15T14:14:45Z</dcterms:modified>
  <cp:category/>
  <cp:version/>
  <cp:contentType/>
  <cp:contentStatus/>
</cp:coreProperties>
</file>