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'Лист1'!$A$5:$H$59</definedName>
  </definedNames>
  <calcPr fullCalcOnLoad="1"/>
</workbook>
</file>

<file path=xl/sharedStrings.xml><?xml version="1.0" encoding="utf-8"?>
<sst xmlns="http://schemas.openxmlformats.org/spreadsheetml/2006/main" count="139" uniqueCount="70">
  <si>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</si>
  <si>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</si>
  <si>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</si>
  <si>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</si>
  <si>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</si>
  <si>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</si>
  <si>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</si>
  <si>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</si>
  <si>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</si>
  <si>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</si>
  <si>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</si>
  <si>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</si>
  <si>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</si>
  <si>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</si>
  <si>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</si>
  <si>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</si>
  <si>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</si>
  <si>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</si>
  <si>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</si>
  <si>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</si>
  <si>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</si>
  <si>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</si>
  <si>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</si>
  <si>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</si>
  <si>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</si>
  <si>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</si>
  <si>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</si>
  <si>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</si>
  <si>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</si>
  <si>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</si>
  <si>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</si>
  <si>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</si>
  <si>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</si>
  <si>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</si>
  <si>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</si>
  <si>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</si>
  <si>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</si>
  <si>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</si>
  <si>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</si>
  <si>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</si>
  <si>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</si>
  <si>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</si>
  <si>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</si>
  <si>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</si>
  <si>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</si>
  <si>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</si>
  <si>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</si>
  <si>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</si>
  <si>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</si>
  <si>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</si>
  <si>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</si>
  <si>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</si>
  <si>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</si>
  <si>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</si>
  <si>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</si>
  <si>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</si>
  <si>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</si>
  <si>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</si>
  <si>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</si>
  <si>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</si>
  <si>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</si>
  <si>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Молодежная политика</t>
  </si>
  <si>
    <t>Транспорт</t>
  </si>
  <si>
    <t>Обеспечение выборов и референдумов</t>
  </si>
  <si>
    <t>Уточненная роспись на 2021 год</t>
  </si>
  <si>
    <t>Динамика к аналогичному периоду 2020 года в %</t>
  </si>
  <si>
    <t>Процент исполнения к уточненной росписи на 2021 год</t>
  </si>
  <si>
    <t>расходам по разделам и подразделам за 9 месяцев 2021 года</t>
  </si>
  <si>
    <t>Исполнение за         9 месяцев 2020 года</t>
  </si>
  <si>
    <t>Исполнение за                  9 месяцев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</si>
</sst>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tabSelected="1" zoomScalePageLayoutView="0" workbookViewId="0" topLeftCell="A39">
      <selection activeCell="F67" sqref="F67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5" t="s">
        <v>3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67</v>
      </c>
      <c r="B3" s="25"/>
      <c r="C3" s="25"/>
      <c r="D3" s="25"/>
      <c r="E3" s="25"/>
      <c r="F3" s="25"/>
      <c r="G3" s="25"/>
      <c r="H3" s="25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19" t="s">
        <v>2</v>
      </c>
      <c r="B5" s="18" t="s">
        <v>0</v>
      </c>
      <c r="C5" s="18" t="s">
        <v>1</v>
      </c>
      <c r="D5" s="21" t="s">
        <v>68</v>
      </c>
      <c r="E5" s="21" t="s">
        <v>64</v>
      </c>
      <c r="F5" s="21" t="s">
        <v>69</v>
      </c>
      <c r="G5" s="3" t="s">
        <v>65</v>
      </c>
      <c r="H5" s="3" t="s">
        <v>66</v>
      </c>
    </row>
    <row r="6" spans="1:8" ht="12.75">
      <c r="A6" s="2"/>
      <c r="B6" s="2"/>
      <c r="C6" s="2"/>
      <c r="D6" s="21"/>
      <c r="E6" s="21"/>
      <c r="F6" s="21"/>
      <c r="G6" s="3"/>
      <c r="H6" s="3"/>
    </row>
    <row r="7" spans="1:10" ht="25.5">
      <c r="A7" s="11" t="s">
        <v>5</v>
      </c>
      <c r="B7" s="9" t="s">
        <v>7</v>
      </c>
      <c r="C7" s="9" t="s">
        <v>56</v>
      </c>
      <c r="D7" s="6">
        <f>D8+D9+D10+D12+D15+D14+D11+D13</f>
        <v>43055.2</v>
      </c>
      <c r="E7" s="6">
        <f>E8+E9+E10+E12+E15+E14+E11+E13</f>
        <v>66785.7</v>
      </c>
      <c r="F7" s="6">
        <f>F8+F9+F10+F12+F15+F14+F11+F13</f>
        <v>43430.5</v>
      </c>
      <c r="G7" s="6">
        <f>G8+G9+G10+G12+G15+G14</f>
        <v>405.3043666017292</v>
      </c>
      <c r="H7" s="6">
        <f>H8+H9+H10+H12+H15+H14</f>
        <v>269.01752499469126</v>
      </c>
      <c r="J7" s="20"/>
    </row>
    <row r="8" spans="1:8" ht="51">
      <c r="A8" s="12" t="s">
        <v>6</v>
      </c>
      <c r="B8" s="5" t="s">
        <v>7</v>
      </c>
      <c r="C8" s="5" t="s">
        <v>8</v>
      </c>
      <c r="D8" s="7">
        <v>2406</v>
      </c>
      <c r="E8" s="7">
        <v>3493.4</v>
      </c>
      <c r="F8" s="7">
        <v>2477.5</v>
      </c>
      <c r="G8" s="17">
        <f aca="true" t="shared" si="0" ref="G8:G49">F8/D8*100</f>
        <v>102.97173732335827</v>
      </c>
      <c r="H8" s="17">
        <f aca="true" t="shared" si="1" ref="H8:H50">F8/E8*100</f>
        <v>70.91944810213545</v>
      </c>
    </row>
    <row r="9" spans="1:8" ht="76.5">
      <c r="A9" s="12" t="s">
        <v>9</v>
      </c>
      <c r="B9" s="5" t="s">
        <v>7</v>
      </c>
      <c r="C9" s="5" t="s">
        <v>10</v>
      </c>
      <c r="D9" s="7">
        <v>0.5</v>
      </c>
      <c r="E9" s="7">
        <v>15</v>
      </c>
      <c r="F9" s="7">
        <v>0</v>
      </c>
      <c r="G9" s="17">
        <v>0</v>
      </c>
      <c r="H9" s="17">
        <f t="shared" si="1"/>
        <v>0</v>
      </c>
    </row>
    <row r="10" spans="1:8" ht="92.25" customHeight="1">
      <c r="A10" s="12" t="s">
        <v>11</v>
      </c>
      <c r="B10" s="5" t="s">
        <v>7</v>
      </c>
      <c r="C10" s="5" t="s">
        <v>12</v>
      </c>
      <c r="D10" s="7">
        <v>24271.1</v>
      </c>
      <c r="E10" s="7">
        <v>38448.2</v>
      </c>
      <c r="F10" s="7">
        <v>25831.3</v>
      </c>
      <c r="G10" s="17">
        <f t="shared" si="0"/>
        <v>106.42822121782696</v>
      </c>
      <c r="H10" s="17">
        <f t="shared" si="1"/>
        <v>67.18467964690154</v>
      </c>
    </row>
    <row r="11" spans="1:8" ht="12.75">
      <c r="A11" s="12" t="s">
        <v>58</v>
      </c>
      <c r="B11" s="5" t="s">
        <v>7</v>
      </c>
      <c r="C11" s="5" t="s">
        <v>23</v>
      </c>
      <c r="D11" s="7">
        <v>12.5</v>
      </c>
      <c r="E11" s="7">
        <v>35.4</v>
      </c>
      <c r="F11" s="7">
        <v>10</v>
      </c>
      <c r="G11" s="17">
        <v>0</v>
      </c>
      <c r="H11" s="17">
        <f t="shared" si="1"/>
        <v>28.24858757062147</v>
      </c>
    </row>
    <row r="12" spans="1:8" ht="63.75">
      <c r="A12" s="12" t="s">
        <v>13</v>
      </c>
      <c r="B12" s="5" t="s">
        <v>7</v>
      </c>
      <c r="C12" s="5" t="s">
        <v>14</v>
      </c>
      <c r="D12" s="7">
        <v>4515.1</v>
      </c>
      <c r="E12" s="7">
        <v>6316.8</v>
      </c>
      <c r="F12" s="7">
        <v>4442.1</v>
      </c>
      <c r="G12" s="17">
        <f t="shared" si="0"/>
        <v>98.38320302983323</v>
      </c>
      <c r="H12" s="17">
        <f t="shared" si="1"/>
        <v>70.32199848024317</v>
      </c>
    </row>
    <row r="13" spans="1:8" ht="25.5">
      <c r="A13" s="12" t="s">
        <v>63</v>
      </c>
      <c r="B13" s="5" t="s">
        <v>7</v>
      </c>
      <c r="C13" s="5" t="s">
        <v>15</v>
      </c>
      <c r="D13" s="7">
        <v>909.2</v>
      </c>
      <c r="E13" s="7">
        <v>0</v>
      </c>
      <c r="F13" s="7">
        <v>0</v>
      </c>
      <c r="G13" s="17">
        <v>0</v>
      </c>
      <c r="H13" s="17" t="e">
        <f t="shared" si="1"/>
        <v>#DIV/0!</v>
      </c>
    </row>
    <row r="14" spans="1:8" ht="12.75">
      <c r="A14" s="12" t="s">
        <v>49</v>
      </c>
      <c r="B14" s="5" t="s">
        <v>7</v>
      </c>
      <c r="C14" s="5" t="s">
        <v>44</v>
      </c>
      <c r="D14" s="7">
        <v>0</v>
      </c>
      <c r="E14" s="7">
        <v>867.8</v>
      </c>
      <c r="F14" s="7">
        <v>0</v>
      </c>
      <c r="G14" s="17">
        <v>0</v>
      </c>
      <c r="H14" s="17">
        <f t="shared" si="1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10940.8</v>
      </c>
      <c r="E15" s="7">
        <v>17609.1</v>
      </c>
      <c r="F15" s="7">
        <v>10669.6</v>
      </c>
      <c r="G15" s="17">
        <f t="shared" si="0"/>
        <v>97.52120503071075</v>
      </c>
      <c r="H15" s="17">
        <f t="shared" si="1"/>
        <v>60.59139876541108</v>
      </c>
    </row>
    <row r="16" spans="1:8" ht="12.75">
      <c r="A16" s="11" t="s">
        <v>18</v>
      </c>
      <c r="B16" s="9" t="s">
        <v>8</v>
      </c>
      <c r="C16" s="9" t="s">
        <v>56</v>
      </c>
      <c r="D16" s="6">
        <f>D17</f>
        <v>138.9</v>
      </c>
      <c r="E16" s="6">
        <f>E17</f>
        <v>293.4</v>
      </c>
      <c r="F16" s="6">
        <f>F17</f>
        <v>164.4</v>
      </c>
      <c r="G16" s="14">
        <f t="shared" si="0"/>
        <v>118.35853131749461</v>
      </c>
      <c r="H16" s="14">
        <f t="shared" si="1"/>
        <v>56.03271983640082</v>
      </c>
    </row>
    <row r="17" spans="1:8" ht="25.5">
      <c r="A17" s="12" t="s">
        <v>19</v>
      </c>
      <c r="B17" s="5" t="s">
        <v>8</v>
      </c>
      <c r="C17" s="5" t="s">
        <v>10</v>
      </c>
      <c r="D17" s="7">
        <v>138.9</v>
      </c>
      <c r="E17" s="7">
        <v>293.4</v>
      </c>
      <c r="F17" s="7">
        <v>164.4</v>
      </c>
      <c r="G17" s="17">
        <f t="shared" si="0"/>
        <v>118.35853131749461</v>
      </c>
      <c r="H17" s="17">
        <f t="shared" si="1"/>
        <v>56.03271983640082</v>
      </c>
    </row>
    <row r="18" spans="1:8" ht="51">
      <c r="A18" s="11" t="s">
        <v>20</v>
      </c>
      <c r="B18" s="9" t="s">
        <v>10</v>
      </c>
      <c r="C18" s="9" t="s">
        <v>56</v>
      </c>
      <c r="D18" s="6">
        <f>D19+D20</f>
        <v>117.5</v>
      </c>
      <c r="E18" s="6">
        <f>E19+E20</f>
        <v>643.2</v>
      </c>
      <c r="F18" s="6">
        <f>F19+F20</f>
        <v>238</v>
      </c>
      <c r="G18" s="6">
        <f>G19+G20</f>
        <v>0</v>
      </c>
      <c r="H18" s="6">
        <f>H19+H20</f>
        <v>61.33021259996099</v>
      </c>
    </row>
    <row r="19" spans="1:8" ht="25.5">
      <c r="A19" s="12" t="s">
        <v>50</v>
      </c>
      <c r="B19" s="5" t="s">
        <v>10</v>
      </c>
      <c r="C19" s="5" t="s">
        <v>39</v>
      </c>
      <c r="D19" s="7">
        <v>117.5</v>
      </c>
      <c r="E19" s="7">
        <v>512.7</v>
      </c>
      <c r="F19" s="7">
        <v>211.9</v>
      </c>
      <c r="G19" s="17">
        <v>0</v>
      </c>
      <c r="H19" s="17">
        <f t="shared" si="1"/>
        <v>41.33021259996099</v>
      </c>
    </row>
    <row r="20" spans="1:8" ht="39" customHeight="1">
      <c r="A20" s="12" t="s">
        <v>54</v>
      </c>
      <c r="B20" s="5" t="s">
        <v>10</v>
      </c>
      <c r="C20" s="5" t="s">
        <v>53</v>
      </c>
      <c r="D20" s="7">
        <v>0</v>
      </c>
      <c r="E20" s="7">
        <v>130.5</v>
      </c>
      <c r="F20" s="7">
        <v>26.1</v>
      </c>
      <c r="G20" s="17">
        <v>0</v>
      </c>
      <c r="H20" s="17">
        <f t="shared" si="1"/>
        <v>20</v>
      </c>
    </row>
    <row r="21" spans="1:8" ht="25.5">
      <c r="A21" s="11" t="s">
        <v>22</v>
      </c>
      <c r="B21" s="9" t="s">
        <v>12</v>
      </c>
      <c r="C21" s="9" t="s">
        <v>56</v>
      </c>
      <c r="D21" s="6">
        <f>D22+D24+D25+D23</f>
        <v>12273.5</v>
      </c>
      <c r="E21" s="6">
        <f>E22+E24+E25+E23</f>
        <v>57616.399999999994</v>
      </c>
      <c r="F21" s="6">
        <f>F22+F24+F25+F23</f>
        <v>22892.100000000002</v>
      </c>
      <c r="G21" s="14">
        <f t="shared" si="0"/>
        <v>186.51647859208867</v>
      </c>
      <c r="H21" s="14">
        <f t="shared" si="1"/>
        <v>39.73191660707716</v>
      </c>
    </row>
    <row r="22" spans="1:8" ht="17.25" customHeight="1">
      <c r="A22" s="12" t="s">
        <v>55</v>
      </c>
      <c r="B22" s="5" t="s">
        <v>12</v>
      </c>
      <c r="C22" s="5" t="s">
        <v>23</v>
      </c>
      <c r="D22" s="7">
        <v>32.9</v>
      </c>
      <c r="E22" s="7">
        <v>65.1</v>
      </c>
      <c r="F22" s="7">
        <v>0</v>
      </c>
      <c r="G22" s="17">
        <v>0</v>
      </c>
      <c r="H22" s="17">
        <f t="shared" si="1"/>
        <v>0</v>
      </c>
    </row>
    <row r="23" spans="1:8" ht="17.25" customHeight="1">
      <c r="A23" s="12" t="s">
        <v>62</v>
      </c>
      <c r="B23" s="5" t="s">
        <v>12</v>
      </c>
      <c r="C23" s="5" t="s">
        <v>36</v>
      </c>
      <c r="D23" s="7">
        <v>7066.9</v>
      </c>
      <c r="E23" s="7">
        <v>12270.2</v>
      </c>
      <c r="F23" s="7">
        <v>7639.3</v>
      </c>
      <c r="G23" s="17">
        <v>0</v>
      </c>
      <c r="H23" s="17">
        <f t="shared" si="1"/>
        <v>62.25896888396277</v>
      </c>
    </row>
    <row r="24" spans="1:8" ht="25.5">
      <c r="A24" s="12" t="s">
        <v>24</v>
      </c>
      <c r="B24" s="5" t="s">
        <v>12</v>
      </c>
      <c r="C24" s="5" t="s">
        <v>21</v>
      </c>
      <c r="D24" s="7">
        <v>4438.9</v>
      </c>
      <c r="E24" s="7">
        <v>38118.9</v>
      </c>
      <c r="F24" s="7">
        <v>13275.2</v>
      </c>
      <c r="G24" s="17">
        <f t="shared" si="0"/>
        <v>299.06508369190567</v>
      </c>
      <c r="H24" s="17">
        <f t="shared" si="1"/>
        <v>34.82576884432657</v>
      </c>
    </row>
    <row r="25" spans="1:8" ht="25.5">
      <c r="A25" s="12" t="s">
        <v>25</v>
      </c>
      <c r="B25" s="5" t="s">
        <v>12</v>
      </c>
      <c r="C25" s="5" t="s">
        <v>26</v>
      </c>
      <c r="D25" s="7">
        <v>734.8</v>
      </c>
      <c r="E25" s="7">
        <v>7162.2</v>
      </c>
      <c r="F25" s="7">
        <v>1977.6</v>
      </c>
      <c r="G25" s="17">
        <f t="shared" si="0"/>
        <v>269.1344583560153</v>
      </c>
      <c r="H25" s="17">
        <f t="shared" si="1"/>
        <v>27.611627712155485</v>
      </c>
    </row>
    <row r="26" spans="1:8" ht="26.25" customHeight="1">
      <c r="A26" s="11" t="s">
        <v>27</v>
      </c>
      <c r="B26" s="9" t="s">
        <v>23</v>
      </c>
      <c r="C26" s="9" t="s">
        <v>56</v>
      </c>
      <c r="D26" s="6">
        <f>D27+D28+D29+D30</f>
        <v>17195.300000000003</v>
      </c>
      <c r="E26" s="6">
        <f>E27+E28+E29+E30</f>
        <v>41157.2</v>
      </c>
      <c r="F26" s="6">
        <f>F27+F28+F29+F30</f>
        <v>21925.8</v>
      </c>
      <c r="G26" s="14">
        <f t="shared" si="0"/>
        <v>127.5104243601449</v>
      </c>
      <c r="H26" s="14">
        <f t="shared" si="1"/>
        <v>53.273303334531995</v>
      </c>
    </row>
    <row r="27" spans="1:8" ht="14.25" customHeight="1">
      <c r="A27" s="12" t="s">
        <v>51</v>
      </c>
      <c r="B27" s="5" t="s">
        <v>23</v>
      </c>
      <c r="C27" s="5" t="s">
        <v>7</v>
      </c>
      <c r="D27" s="7">
        <v>1385.6</v>
      </c>
      <c r="E27" s="7">
        <v>10163.1</v>
      </c>
      <c r="F27" s="7">
        <v>5472.9</v>
      </c>
      <c r="G27" s="17">
        <v>0</v>
      </c>
      <c r="H27" s="17">
        <f t="shared" si="1"/>
        <v>53.85069516190926</v>
      </c>
    </row>
    <row r="28" spans="1:8" ht="12.75">
      <c r="A28" s="12" t="s">
        <v>28</v>
      </c>
      <c r="B28" s="5" t="s">
        <v>23</v>
      </c>
      <c r="C28" s="5" t="s">
        <v>8</v>
      </c>
      <c r="D28" s="7">
        <v>546.7</v>
      </c>
      <c r="E28" s="7">
        <v>8731.6</v>
      </c>
      <c r="F28" s="7">
        <v>4187</v>
      </c>
      <c r="G28" s="17">
        <f t="shared" si="0"/>
        <v>765.8679348820193</v>
      </c>
      <c r="H28" s="17">
        <f t="shared" si="1"/>
        <v>47.95226533510468</v>
      </c>
    </row>
    <row r="29" spans="1:8" ht="12.75">
      <c r="A29" s="12" t="s">
        <v>29</v>
      </c>
      <c r="B29" s="5" t="s">
        <v>23</v>
      </c>
      <c r="C29" s="5" t="s">
        <v>10</v>
      </c>
      <c r="D29" s="7">
        <v>14862.1</v>
      </c>
      <c r="E29" s="7">
        <v>19032.8</v>
      </c>
      <c r="F29" s="7">
        <v>11114.9</v>
      </c>
      <c r="G29" s="17">
        <f t="shared" si="0"/>
        <v>74.78687399492668</v>
      </c>
      <c r="H29" s="17">
        <f t="shared" si="1"/>
        <v>58.39865915682401</v>
      </c>
    </row>
    <row r="30" spans="1:8" ht="38.25">
      <c r="A30" s="12" t="s">
        <v>57</v>
      </c>
      <c r="B30" s="5" t="s">
        <v>23</v>
      </c>
      <c r="C30" s="5" t="s">
        <v>23</v>
      </c>
      <c r="D30" s="7">
        <v>400.9</v>
      </c>
      <c r="E30" s="7">
        <v>3229.7</v>
      </c>
      <c r="F30" s="7">
        <v>1151</v>
      </c>
      <c r="G30" s="17">
        <v>0</v>
      </c>
      <c r="H30" s="17">
        <f t="shared" si="1"/>
        <v>35.637984952162746</v>
      </c>
    </row>
    <row r="31" spans="1:8" ht="29.25" customHeight="1">
      <c r="A31" s="11" t="s">
        <v>59</v>
      </c>
      <c r="B31" s="9" t="s">
        <v>14</v>
      </c>
      <c r="C31" s="9" t="s">
        <v>56</v>
      </c>
      <c r="D31" s="6">
        <f>D32</f>
        <v>0</v>
      </c>
      <c r="E31" s="6">
        <f>E32</f>
        <v>285.4</v>
      </c>
      <c r="F31" s="6">
        <f>F32</f>
        <v>0</v>
      </c>
      <c r="G31" s="14">
        <v>0</v>
      </c>
      <c r="H31" s="14">
        <v>0</v>
      </c>
    </row>
    <row r="32" spans="1:8" ht="33.75" customHeight="1">
      <c r="A32" s="12" t="s">
        <v>60</v>
      </c>
      <c r="B32" s="5" t="s">
        <v>14</v>
      </c>
      <c r="C32" s="5" t="s">
        <v>23</v>
      </c>
      <c r="D32" s="7">
        <v>0</v>
      </c>
      <c r="E32" s="7">
        <v>285.4</v>
      </c>
      <c r="F32" s="7">
        <v>0</v>
      </c>
      <c r="G32" s="17">
        <v>0</v>
      </c>
      <c r="H32" s="17">
        <v>0</v>
      </c>
    </row>
    <row r="33" spans="1:8" ht="12.75">
      <c r="A33" s="11" t="s">
        <v>30</v>
      </c>
      <c r="B33" s="9" t="s">
        <v>15</v>
      </c>
      <c r="C33" s="9" t="s">
        <v>56</v>
      </c>
      <c r="D33" s="6">
        <f>D34+D35+D36+D37+D38</f>
        <v>98818.8</v>
      </c>
      <c r="E33" s="6">
        <f>E34+E35+E36+E37+E38</f>
        <v>147123.3</v>
      </c>
      <c r="F33" s="6">
        <f>F34+F35+F36+F37+F38</f>
        <v>107939.9</v>
      </c>
      <c r="G33" s="14">
        <f t="shared" si="0"/>
        <v>109.2301262512801</v>
      </c>
      <c r="H33" s="14">
        <f t="shared" si="1"/>
        <v>73.36696498787072</v>
      </c>
    </row>
    <row r="34" spans="1:8" ht="12.75">
      <c r="A34" s="12" t="s">
        <v>31</v>
      </c>
      <c r="B34" s="5" t="s">
        <v>15</v>
      </c>
      <c r="C34" s="5" t="s">
        <v>7</v>
      </c>
      <c r="D34" s="7">
        <v>27366.2</v>
      </c>
      <c r="E34" s="7">
        <v>39721.9</v>
      </c>
      <c r="F34" s="7">
        <v>28355</v>
      </c>
      <c r="G34" s="17">
        <f t="shared" si="0"/>
        <v>103.61321630332307</v>
      </c>
      <c r="H34" s="17">
        <f t="shared" si="1"/>
        <v>71.38379584058164</v>
      </c>
    </row>
    <row r="35" spans="1:8" ht="12.75">
      <c r="A35" s="12" t="s">
        <v>32</v>
      </c>
      <c r="B35" s="5" t="s">
        <v>15</v>
      </c>
      <c r="C35" s="5" t="s">
        <v>8</v>
      </c>
      <c r="D35" s="7">
        <v>65067.7</v>
      </c>
      <c r="E35" s="7">
        <v>91872.9</v>
      </c>
      <c r="F35" s="7">
        <v>66626.3</v>
      </c>
      <c r="G35" s="17">
        <f t="shared" si="0"/>
        <v>102.39535130333483</v>
      </c>
      <c r="H35" s="17">
        <f t="shared" si="1"/>
        <v>72.52007937052167</v>
      </c>
    </row>
    <row r="36" spans="1:8" ht="25.5">
      <c r="A36" s="12" t="s">
        <v>33</v>
      </c>
      <c r="B36" s="5" t="s">
        <v>15</v>
      </c>
      <c r="C36" s="5" t="s">
        <v>10</v>
      </c>
      <c r="D36" s="7">
        <v>6318.3</v>
      </c>
      <c r="E36" s="7">
        <v>14706.1</v>
      </c>
      <c r="F36" s="7">
        <v>12256.7</v>
      </c>
      <c r="G36" s="17">
        <v>0</v>
      </c>
      <c r="H36" s="17">
        <f t="shared" si="1"/>
        <v>83.34432650396775</v>
      </c>
    </row>
    <row r="37" spans="1:8" ht="12.75">
      <c r="A37" s="12" t="s">
        <v>61</v>
      </c>
      <c r="B37" s="5" t="s">
        <v>15</v>
      </c>
      <c r="C37" s="5" t="s">
        <v>15</v>
      </c>
      <c r="D37" s="22">
        <v>18</v>
      </c>
      <c r="E37" s="22">
        <v>727.4</v>
      </c>
      <c r="F37" s="22">
        <v>640.4</v>
      </c>
      <c r="G37" s="17">
        <v>0</v>
      </c>
      <c r="H37" s="17">
        <v>0</v>
      </c>
    </row>
    <row r="38" spans="1:8" ht="25.5">
      <c r="A38" s="12" t="s">
        <v>52</v>
      </c>
      <c r="B38" s="5" t="s">
        <v>15</v>
      </c>
      <c r="C38" s="5" t="s">
        <v>21</v>
      </c>
      <c r="D38" s="22">
        <v>48.6</v>
      </c>
      <c r="E38" s="24">
        <v>95</v>
      </c>
      <c r="F38" s="22">
        <v>61.5</v>
      </c>
      <c r="G38" s="17">
        <v>0</v>
      </c>
      <c r="H38" s="17">
        <f t="shared" si="1"/>
        <v>64.73684210526316</v>
      </c>
    </row>
    <row r="39" spans="1:8" ht="25.5">
      <c r="A39" s="11" t="s">
        <v>34</v>
      </c>
      <c r="B39" s="9" t="s">
        <v>36</v>
      </c>
      <c r="C39" s="9" t="s">
        <v>56</v>
      </c>
      <c r="D39" s="6">
        <f>D40</f>
        <v>25259.8</v>
      </c>
      <c r="E39" s="6">
        <f>E40</f>
        <v>38989.5</v>
      </c>
      <c r="F39" s="6">
        <f>F40</f>
        <v>31868.6</v>
      </c>
      <c r="G39" s="14">
        <f t="shared" si="0"/>
        <v>126.16331087340357</v>
      </c>
      <c r="H39" s="14">
        <f t="shared" si="1"/>
        <v>81.73636491876017</v>
      </c>
    </row>
    <row r="40" spans="1:8" ht="12.75">
      <c r="A40" s="12" t="s">
        <v>35</v>
      </c>
      <c r="B40" s="5" t="s">
        <v>36</v>
      </c>
      <c r="C40" s="5" t="s">
        <v>7</v>
      </c>
      <c r="D40" s="7">
        <v>25259.8</v>
      </c>
      <c r="E40" s="7">
        <v>38989.5</v>
      </c>
      <c r="F40" s="7">
        <v>31868.6</v>
      </c>
      <c r="G40" s="17">
        <f t="shared" si="0"/>
        <v>126.16331087340357</v>
      </c>
      <c r="H40" s="17">
        <f t="shared" si="1"/>
        <v>81.73636491876017</v>
      </c>
    </row>
    <row r="41" spans="1:8" ht="12.75">
      <c r="A41" s="11" t="s">
        <v>37</v>
      </c>
      <c r="B41" s="9" t="s">
        <v>39</v>
      </c>
      <c r="C41" s="9" t="s">
        <v>56</v>
      </c>
      <c r="D41" s="6">
        <f>D42+D43+D44</f>
        <v>7569.5</v>
      </c>
      <c r="E41" s="6">
        <f>E42+E43+E44</f>
        <v>14139.800000000001</v>
      </c>
      <c r="F41" s="6">
        <f>F42+F43+F44</f>
        <v>10230.6</v>
      </c>
      <c r="G41" s="6">
        <f>G42+G43+G44</f>
        <v>251.48888804926963</v>
      </c>
      <c r="H41" s="6">
        <f>H42+H43+H44</f>
        <v>140.77642439339334</v>
      </c>
    </row>
    <row r="42" spans="1:8" ht="12.75">
      <c r="A42" s="12" t="s">
        <v>38</v>
      </c>
      <c r="B42" s="5" t="s">
        <v>39</v>
      </c>
      <c r="C42" s="5" t="s">
        <v>7</v>
      </c>
      <c r="D42" s="7">
        <v>1896.5</v>
      </c>
      <c r="E42" s="7">
        <v>3040.6</v>
      </c>
      <c r="F42" s="7">
        <v>2027</v>
      </c>
      <c r="G42" s="17">
        <f t="shared" si="0"/>
        <v>106.8810967571843</v>
      </c>
      <c r="H42" s="17">
        <f t="shared" si="1"/>
        <v>66.6644741169506</v>
      </c>
    </row>
    <row r="43" spans="1:8" ht="12.75">
      <c r="A43" s="12" t="s">
        <v>40</v>
      </c>
      <c r="B43" s="5" t="s">
        <v>39</v>
      </c>
      <c r="C43" s="5" t="s">
        <v>12</v>
      </c>
      <c r="D43" s="7">
        <v>5673</v>
      </c>
      <c r="E43" s="7">
        <v>11069.2</v>
      </c>
      <c r="F43" s="7">
        <v>8203.6</v>
      </c>
      <c r="G43" s="17">
        <f t="shared" si="0"/>
        <v>144.60779129208532</v>
      </c>
      <c r="H43" s="17">
        <f t="shared" si="1"/>
        <v>74.11195027644274</v>
      </c>
    </row>
    <row r="44" spans="1:8" ht="25.5">
      <c r="A44" s="12" t="s">
        <v>41</v>
      </c>
      <c r="B44" s="5" t="s">
        <v>39</v>
      </c>
      <c r="C44" s="5" t="s">
        <v>14</v>
      </c>
      <c r="D44" s="7">
        <v>0</v>
      </c>
      <c r="E44" s="7">
        <v>30</v>
      </c>
      <c r="F44" s="7">
        <v>0</v>
      </c>
      <c r="G44" s="17">
        <v>0</v>
      </c>
      <c r="H44" s="17">
        <f t="shared" si="1"/>
        <v>0</v>
      </c>
    </row>
    <row r="45" spans="1:8" ht="25.5">
      <c r="A45" s="11" t="s">
        <v>42</v>
      </c>
      <c r="B45" s="9" t="s">
        <v>44</v>
      </c>
      <c r="C45" s="9" t="s">
        <v>56</v>
      </c>
      <c r="D45" s="6">
        <f>D46+D47</f>
        <v>983.3</v>
      </c>
      <c r="E45" s="6">
        <f>E46+E47</f>
        <v>607.7</v>
      </c>
      <c r="F45" s="6">
        <f>F46+F47</f>
        <v>289.9</v>
      </c>
      <c r="G45" s="14">
        <f t="shared" si="0"/>
        <v>29.48235533407912</v>
      </c>
      <c r="H45" s="14">
        <f t="shared" si="1"/>
        <v>47.704459437222305</v>
      </c>
    </row>
    <row r="46" spans="1:8" ht="12.75">
      <c r="A46" s="12" t="s">
        <v>43</v>
      </c>
      <c r="B46" s="5" t="s">
        <v>44</v>
      </c>
      <c r="C46" s="5" t="s">
        <v>7</v>
      </c>
      <c r="D46" s="7">
        <v>655.5</v>
      </c>
      <c r="E46" s="7">
        <v>326.7</v>
      </c>
      <c r="F46" s="7">
        <v>213.5</v>
      </c>
      <c r="G46" s="17">
        <f t="shared" si="0"/>
        <v>32.57055682684973</v>
      </c>
      <c r="H46" s="17">
        <f t="shared" si="1"/>
        <v>65.35047444138354</v>
      </c>
    </row>
    <row r="47" spans="1:8" ht="12.75">
      <c r="A47" s="12" t="s">
        <v>45</v>
      </c>
      <c r="B47" s="5" t="s">
        <v>44</v>
      </c>
      <c r="C47" s="5" t="s">
        <v>8</v>
      </c>
      <c r="D47" s="22">
        <v>327.8</v>
      </c>
      <c r="E47" s="7">
        <v>281</v>
      </c>
      <c r="F47" s="22">
        <v>76.4</v>
      </c>
      <c r="G47" s="17">
        <v>0</v>
      </c>
      <c r="H47" s="17">
        <f t="shared" si="1"/>
        <v>27.188612099644132</v>
      </c>
    </row>
    <row r="48" spans="1:8" ht="38.25">
      <c r="A48" s="11" t="s">
        <v>46</v>
      </c>
      <c r="B48" s="8">
        <v>13</v>
      </c>
      <c r="C48" s="9" t="s">
        <v>56</v>
      </c>
      <c r="D48" s="6">
        <f>D49</f>
        <v>181.5</v>
      </c>
      <c r="E48" s="6">
        <f>E49</f>
        <v>145.7</v>
      </c>
      <c r="F48" s="6">
        <f>F49</f>
        <v>18.3</v>
      </c>
      <c r="G48" s="14">
        <f t="shared" si="0"/>
        <v>10.082644628099175</v>
      </c>
      <c r="H48" s="14">
        <f t="shared" si="1"/>
        <v>12.56005490734386</v>
      </c>
    </row>
    <row r="49" spans="1:8" ht="38.25">
      <c r="A49" s="12" t="s">
        <v>47</v>
      </c>
      <c r="B49" s="2">
        <v>13</v>
      </c>
      <c r="C49" s="5" t="s">
        <v>7</v>
      </c>
      <c r="D49" s="7">
        <v>181.5</v>
      </c>
      <c r="E49" s="7">
        <v>145.7</v>
      </c>
      <c r="F49" s="7">
        <v>18.3</v>
      </c>
      <c r="G49" s="17">
        <f t="shared" si="0"/>
        <v>10.082644628099175</v>
      </c>
      <c r="H49" s="17">
        <f t="shared" si="1"/>
        <v>12.56005490734386</v>
      </c>
    </row>
    <row r="50" spans="1:8" ht="21" customHeight="1">
      <c r="A50" s="13" t="s">
        <v>48</v>
      </c>
      <c r="B50" s="10"/>
      <c r="C50" s="10"/>
      <c r="D50" s="23">
        <f>D7+D16+D18+D21+D26+D33+D39+D41+D45+D48+D31</f>
        <v>205593.3</v>
      </c>
      <c r="E50" s="23">
        <f>E7+E16+E18+E21+E26+E33+E39+E41+E45+E48+E31</f>
        <v>367787.3</v>
      </c>
      <c r="F50" s="23">
        <f>F7+F16+F18+F21+F26+F33+F39+F41+F45+F48+F31</f>
        <v>238998.1</v>
      </c>
      <c r="G50" s="14">
        <f>F50/D50*100</f>
        <v>116.24800029962066</v>
      </c>
      <c r="H50" s="14">
        <f t="shared" si="1"/>
        <v>64.98269516103466</v>
      </c>
    </row>
    <row r="52" spans="4:6" ht="12.75">
      <c r="D52" s="15"/>
      <c r="E52" s="15"/>
      <c r="F52" s="16"/>
    </row>
    <row r="53" spans="1:8" ht="15.75">
      <c r="A53" s="25"/>
      <c r="B53" s="25"/>
      <c r="C53" s="25"/>
      <c r="D53" s="25"/>
      <c r="E53" s="25"/>
      <c r="F53" s="25"/>
      <c r="G53" s="25"/>
      <c r="H53" s="25"/>
    </row>
    <row r="54" spans="1:8" ht="15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1"/>
      <c r="B55" s="1"/>
      <c r="C55" s="1"/>
      <c r="D55" s="1"/>
      <c r="E55" s="1"/>
      <c r="F55" s="1"/>
      <c r="G55" s="1"/>
      <c r="H55" s="4"/>
    </row>
  </sheetData>
  <sheetProtection/>
  <autoFilter ref="A5:H59"/>
  <mergeCells count="4">
    <mergeCell ref="A53:H53"/>
    <mergeCell ref="A54:H54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2021-07-23T11:55:51Z</cp:lastPrinted>
  <dcterms:created xsi:type="dcterms:W3CDTF">1996-10-08T23:32:33Z</dcterms:created>
  <dcterms:modified xsi:type="dcterms:W3CDTF">2021-10-21T07:01:15Z</dcterms:modified>
  <cp:category/>
  <cp:version/>
  <cp:contentType/>
  <cp:contentStatus/>
</cp:coreProperties>
</file>