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'Лист1'!$A$5:$H$58</definedName>
  </definedNames>
  <calcPr fullCalcOnLoad="1"/>
</workbook>
</file>

<file path=xl/sharedStrings.xml><?xml version="1.0" encoding="utf-8"?>
<sst xmlns="http://schemas.openxmlformats.org/spreadsheetml/2006/main" count="137" uniqueCount="70">
  <si>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</si>
  <si>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</si>
  <si>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</si>
  <si>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</si>
  <si>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</si>
  <si>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</si>
  <si>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</si>
  <si>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</si>
  <si>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</si>
  <si>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</si>
  <si>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</si>
  <si>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</si>
  <si>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</si>
  <si>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</si>
  <si>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</si>
  <si>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</si>
  <si>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</si>
  <si>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</si>
  <si>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</si>
  <si>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</si>
  <si>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</si>
  <si>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</si>
  <si>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</si>
  <si>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</si>
  <si>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</si>
  <si>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</si>
  <si>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</si>
  <si>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</si>
  <si>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</si>
  <si>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</si>
  <si>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</si>
  <si>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</si>
  <si>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</si>
  <si>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</si>
  <si>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</si>
  <si>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</si>
  <si>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</si>
  <si>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</si>
  <si>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</si>
  <si>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</si>
  <si>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</si>
  <si>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</si>
  <si>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</si>
  <si>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</si>
  <si>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</si>
  <si>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</si>
  <si>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</si>
  <si>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</si>
  <si>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</si>
  <si>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</si>
  <si>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</si>
  <si>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</si>
  <si>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Молодежная политика</t>
  </si>
  <si>
    <t>Транспорт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</si>
  <si>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</si>
  <si>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</si>
  <si>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</si>
  <si>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14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</si>
  <si>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</si>
  <si>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</si>
  <si>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 xml:space="preserve">Другие вопоросы в области охраны окружающей среды </t>
  </si>
  <si>
    <t>Профессиональная подготовка, переподготовка и повышение квалификации</t>
  </si>
  <si>
    <t>расходам по разделам и подразделам за 1 квартал 2023 года</t>
  </si>
  <si>
    <t>Исполнение за      1 квартал 2022 года</t>
  </si>
  <si>
    <t>Уточненная роспись на 2023 год</t>
  </si>
  <si>
    <t>Исполнение за          1 квартал 2023 года</t>
  </si>
  <si>
    <t>Динамика к аналогичному периоду 2022 года в %</t>
  </si>
  <si>
    <t>Процент исполнения к уточненной росписи на 2023 год</t>
  </si>
  <si>
    <t>Социальное обеспечение населения</t>
  </si>
  <si>
    <t>Массовый спорт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</si>
</sst>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52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tabSelected="1" zoomScalePageLayoutView="0" workbookViewId="0" topLeftCell="A13">
      <selection activeCell="A16" sqref="A16"/>
    </sheetView>
  </sheetViews>
  <sheetFormatPr defaultColWidth="9.140625" defaultRowHeight="12.75"/>
  <cols>
    <col min="1" max="1" width="31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9" t="s">
        <v>3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62</v>
      </c>
      <c r="B3" s="29"/>
      <c r="C3" s="29"/>
      <c r="D3" s="29"/>
      <c r="E3" s="29"/>
      <c r="F3" s="29"/>
      <c r="G3" s="29"/>
      <c r="H3" s="29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22" t="s">
        <v>0</v>
      </c>
      <c r="B5" s="22" t="s">
        <v>1</v>
      </c>
      <c r="C5" s="22" t="s">
        <v>2</v>
      </c>
      <c r="D5" s="4" t="s">
        <v>63</v>
      </c>
      <c r="E5" s="4" t="s">
        <v>64</v>
      </c>
      <c r="F5" s="4" t="s">
        <v>65</v>
      </c>
      <c r="G5" s="4" t="s">
        <v>66</v>
      </c>
      <c r="H5" s="4" t="s">
        <v>67</v>
      </c>
    </row>
    <row r="6" spans="1:8" ht="25.5">
      <c r="A6" s="5" t="s">
        <v>5</v>
      </c>
      <c r="B6" s="6" t="s">
        <v>6</v>
      </c>
      <c r="C6" s="7" t="s">
        <v>50</v>
      </c>
      <c r="D6" s="20">
        <f>D7+D8+D10+D11+D12+D9</f>
        <v>10029.8</v>
      </c>
      <c r="E6" s="20">
        <f>E7+E8+E10+E11+E12+E9</f>
        <v>64476.29999999999</v>
      </c>
      <c r="F6" s="20">
        <f>F7+F8+F10+F11+F12+F9</f>
        <v>10709.099999999999</v>
      </c>
      <c r="G6" s="19">
        <f>F6/D6*100</f>
        <v>106.77281700532413</v>
      </c>
      <c r="H6" s="19">
        <f>F6/E6*100</f>
        <v>16.609358787647555</v>
      </c>
    </row>
    <row r="7" spans="1:8" ht="55.5" customHeight="1">
      <c r="A7" s="8" t="s">
        <v>7</v>
      </c>
      <c r="B7" s="9" t="s">
        <v>6</v>
      </c>
      <c r="C7" s="10" t="s">
        <v>8</v>
      </c>
      <c r="D7" s="16">
        <v>305.2</v>
      </c>
      <c r="E7" s="16">
        <v>1770.1</v>
      </c>
      <c r="F7" s="16">
        <v>310.3</v>
      </c>
      <c r="G7" s="18">
        <f>F7/D7*100</f>
        <v>101.67103538663171</v>
      </c>
      <c r="H7" s="18">
        <f aca="true" t="shared" si="0" ref="H7:H49">F7/E7*100</f>
        <v>17.530083046155585</v>
      </c>
    </row>
    <row r="8" spans="1:8" ht="83.25" customHeight="1">
      <c r="A8" s="8" t="s">
        <v>10</v>
      </c>
      <c r="B8" s="9" t="s">
        <v>6</v>
      </c>
      <c r="C8" s="10" t="s">
        <v>11</v>
      </c>
      <c r="D8" s="16">
        <v>4598.7</v>
      </c>
      <c r="E8" s="16">
        <v>34442.2</v>
      </c>
      <c r="F8" s="16">
        <v>4989.7</v>
      </c>
      <c r="G8" s="18">
        <f>F8/D8*100</f>
        <v>108.50240285298018</v>
      </c>
      <c r="H8" s="18">
        <f t="shared" si="0"/>
        <v>14.4871698091295</v>
      </c>
    </row>
    <row r="9" spans="1:8" ht="12.75">
      <c r="A9" s="8" t="s">
        <v>51</v>
      </c>
      <c r="B9" s="9" t="s">
        <v>6</v>
      </c>
      <c r="C9" s="10" t="s">
        <v>29</v>
      </c>
      <c r="D9" s="16">
        <v>0</v>
      </c>
      <c r="E9" s="16">
        <v>2.7</v>
      </c>
      <c r="F9" s="16">
        <v>0</v>
      </c>
      <c r="G9" s="18"/>
      <c r="H9" s="18"/>
    </row>
    <row r="10" spans="1:8" ht="65.25" customHeight="1">
      <c r="A10" s="8" t="s">
        <v>12</v>
      </c>
      <c r="B10" s="9" t="s">
        <v>6</v>
      </c>
      <c r="C10" s="10" t="s">
        <v>13</v>
      </c>
      <c r="D10" s="16">
        <v>1259.1</v>
      </c>
      <c r="E10" s="16">
        <v>8020.6</v>
      </c>
      <c r="F10" s="16">
        <v>1266.9</v>
      </c>
      <c r="G10" s="18">
        <f>F10/D10*100</f>
        <v>100.61949011198476</v>
      </c>
      <c r="H10" s="18">
        <f t="shared" si="0"/>
        <v>15.795576390793705</v>
      </c>
    </row>
    <row r="11" spans="1:8" ht="12.75">
      <c r="A11" s="8" t="s">
        <v>15</v>
      </c>
      <c r="B11" s="9" t="s">
        <v>6</v>
      </c>
      <c r="C11" s="10" t="s">
        <v>16</v>
      </c>
      <c r="D11" s="3">
        <v>0</v>
      </c>
      <c r="E11" s="16">
        <v>100</v>
      </c>
      <c r="F11" s="3">
        <v>0</v>
      </c>
      <c r="G11" s="18">
        <v>0</v>
      </c>
      <c r="H11" s="18">
        <f t="shared" si="0"/>
        <v>0</v>
      </c>
    </row>
    <row r="12" spans="1:8" ht="28.5" customHeight="1">
      <c r="A12" s="8" t="s">
        <v>17</v>
      </c>
      <c r="B12" s="9" t="s">
        <v>6</v>
      </c>
      <c r="C12" s="10" t="s">
        <v>18</v>
      </c>
      <c r="D12" s="16">
        <v>3866.8</v>
      </c>
      <c r="E12" s="16">
        <v>20140.7</v>
      </c>
      <c r="F12" s="16">
        <v>4142.2</v>
      </c>
      <c r="G12" s="18">
        <f>F12/D12*100</f>
        <v>107.1221682010965</v>
      </c>
      <c r="H12" s="18">
        <f t="shared" si="0"/>
        <v>20.56631596717095</v>
      </c>
    </row>
    <row r="13" spans="1:8" ht="12.75">
      <c r="A13" s="5" t="s">
        <v>19</v>
      </c>
      <c r="B13" s="6" t="s">
        <v>8</v>
      </c>
      <c r="C13" s="7" t="s">
        <v>50</v>
      </c>
      <c r="D13" s="20">
        <f>D14</f>
        <v>71.4</v>
      </c>
      <c r="E13" s="20">
        <f>E14</f>
        <v>345.2</v>
      </c>
      <c r="F13" s="20">
        <f>F14</f>
        <v>86.3</v>
      </c>
      <c r="G13" s="20">
        <f>G14</f>
        <v>120.86834733893556</v>
      </c>
      <c r="H13" s="19">
        <f t="shared" si="0"/>
        <v>25</v>
      </c>
    </row>
    <row r="14" spans="1:8" ht="25.5">
      <c r="A14" s="8" t="s">
        <v>20</v>
      </c>
      <c r="B14" s="9" t="s">
        <v>8</v>
      </c>
      <c r="C14" s="10" t="s">
        <v>9</v>
      </c>
      <c r="D14" s="16">
        <v>71.4</v>
      </c>
      <c r="E14" s="16">
        <v>345.2</v>
      </c>
      <c r="F14" s="16">
        <v>86.3</v>
      </c>
      <c r="G14" s="18">
        <f>F14/D14*100</f>
        <v>120.86834733893556</v>
      </c>
      <c r="H14" s="18">
        <f t="shared" si="0"/>
        <v>25</v>
      </c>
    </row>
    <row r="15" spans="1:8" ht="51">
      <c r="A15" s="5" t="s">
        <v>21</v>
      </c>
      <c r="B15" s="6" t="s">
        <v>9</v>
      </c>
      <c r="C15" s="7" t="s">
        <v>50</v>
      </c>
      <c r="D15" s="20">
        <f>D16</f>
        <v>0</v>
      </c>
      <c r="E15" s="20">
        <f>E16+E17</f>
        <v>981</v>
      </c>
      <c r="F15" s="20">
        <f>F16</f>
        <v>0</v>
      </c>
      <c r="G15" s="19">
        <v>0</v>
      </c>
      <c r="H15" s="19">
        <f t="shared" si="0"/>
        <v>0</v>
      </c>
    </row>
    <row r="16" spans="1:8" ht="54" customHeight="1">
      <c r="A16" s="8" t="s">
        <v>55</v>
      </c>
      <c r="B16" s="9" t="s">
        <v>9</v>
      </c>
      <c r="C16" s="10" t="s">
        <v>23</v>
      </c>
      <c r="D16" s="16">
        <v>0</v>
      </c>
      <c r="E16" s="16">
        <v>37.4</v>
      </c>
      <c r="F16" s="16">
        <v>0</v>
      </c>
      <c r="G16" s="18">
        <v>0</v>
      </c>
      <c r="H16" s="18">
        <f t="shared" si="0"/>
        <v>0</v>
      </c>
    </row>
    <row r="17" spans="1:8" ht="44.25" customHeight="1">
      <c r="A17" s="8" t="s">
        <v>58</v>
      </c>
      <c r="B17" s="9" t="s">
        <v>9</v>
      </c>
      <c r="C17" s="10" t="s">
        <v>57</v>
      </c>
      <c r="D17" s="16">
        <v>0</v>
      </c>
      <c r="E17" s="16">
        <v>943.6</v>
      </c>
      <c r="F17" s="16">
        <v>0</v>
      </c>
      <c r="G17" s="18">
        <v>0</v>
      </c>
      <c r="H17" s="18">
        <f t="shared" si="0"/>
        <v>0</v>
      </c>
    </row>
    <row r="18" spans="1:8" ht="12.75">
      <c r="A18" s="5" t="s">
        <v>24</v>
      </c>
      <c r="B18" s="6" t="s">
        <v>11</v>
      </c>
      <c r="C18" s="7" t="s">
        <v>50</v>
      </c>
      <c r="D18" s="19">
        <f>D19+D21+D22+D20</f>
        <v>3085.8</v>
      </c>
      <c r="E18" s="28">
        <f>E19+E21+E22+E20</f>
        <v>24062.7</v>
      </c>
      <c r="F18" s="28">
        <f>F19+F21+F22+F20</f>
        <v>3444.2999999999997</v>
      </c>
      <c r="G18" s="19">
        <f>F18/D18*100</f>
        <v>111.6177328407544</v>
      </c>
      <c r="H18" s="19">
        <f t="shared" si="0"/>
        <v>14.313855053672281</v>
      </c>
    </row>
    <row r="19" spans="1:8" ht="12.75">
      <c r="A19" s="8" t="s">
        <v>49</v>
      </c>
      <c r="B19" s="9" t="s">
        <v>11</v>
      </c>
      <c r="C19" s="10" t="s">
        <v>29</v>
      </c>
      <c r="D19" s="18">
        <v>0</v>
      </c>
      <c r="E19" s="16">
        <v>93.5</v>
      </c>
      <c r="F19" s="21">
        <v>0</v>
      </c>
      <c r="G19" s="18">
        <v>0</v>
      </c>
      <c r="H19" s="18">
        <f t="shared" si="0"/>
        <v>0</v>
      </c>
    </row>
    <row r="20" spans="1:8" ht="12.75">
      <c r="A20" s="8" t="s">
        <v>53</v>
      </c>
      <c r="B20" s="9" t="s">
        <v>11</v>
      </c>
      <c r="C20" s="10" t="s">
        <v>37</v>
      </c>
      <c r="D20" s="18">
        <v>1929.3</v>
      </c>
      <c r="E20" s="16">
        <v>15329.2</v>
      </c>
      <c r="F20" s="21">
        <v>2059.2</v>
      </c>
      <c r="G20" s="18">
        <v>0</v>
      </c>
      <c r="H20" s="18">
        <f t="shared" si="0"/>
        <v>13.433186337186545</v>
      </c>
    </row>
    <row r="21" spans="1:8" ht="25.5">
      <c r="A21" s="8" t="s">
        <v>25</v>
      </c>
      <c r="B21" s="9" t="s">
        <v>11</v>
      </c>
      <c r="C21" s="10" t="s">
        <v>22</v>
      </c>
      <c r="D21" s="23">
        <v>629.5</v>
      </c>
      <c r="E21" s="16">
        <v>5408.7</v>
      </c>
      <c r="F21" s="16">
        <v>759</v>
      </c>
      <c r="G21" s="18">
        <f>F21/D21*100</f>
        <v>120.57188244638601</v>
      </c>
      <c r="H21" s="18">
        <f t="shared" si="0"/>
        <v>14.032946918852959</v>
      </c>
    </row>
    <row r="22" spans="1:8" ht="25.5">
      <c r="A22" s="8" t="s">
        <v>26</v>
      </c>
      <c r="B22" s="9" t="s">
        <v>11</v>
      </c>
      <c r="C22" s="10" t="s">
        <v>27</v>
      </c>
      <c r="D22" s="18">
        <v>527</v>
      </c>
      <c r="E22" s="16">
        <v>3231.3</v>
      </c>
      <c r="F22" s="21">
        <v>626.1</v>
      </c>
      <c r="G22" s="18">
        <f>F22/D22*100</f>
        <v>118.80455407969639</v>
      </c>
      <c r="H22" s="18">
        <f t="shared" si="0"/>
        <v>19.376102497446848</v>
      </c>
    </row>
    <row r="23" spans="1:8" ht="25.5">
      <c r="A23" s="5" t="s">
        <v>28</v>
      </c>
      <c r="B23" s="6" t="s">
        <v>29</v>
      </c>
      <c r="C23" s="7" t="s">
        <v>50</v>
      </c>
      <c r="D23" s="20">
        <f>D24+D25</f>
        <v>825.5</v>
      </c>
      <c r="E23" s="20">
        <f>E24+E25</f>
        <v>1710.3</v>
      </c>
      <c r="F23" s="20">
        <f>F24+F25</f>
        <v>142.4</v>
      </c>
      <c r="G23" s="19">
        <v>0</v>
      </c>
      <c r="H23" s="19">
        <f t="shared" si="0"/>
        <v>8.326024674033796</v>
      </c>
    </row>
    <row r="24" spans="1:8" ht="12.75">
      <c r="A24" s="8" t="s">
        <v>30</v>
      </c>
      <c r="B24" s="9" t="s">
        <v>29</v>
      </c>
      <c r="C24" s="10" t="s">
        <v>6</v>
      </c>
      <c r="D24" s="18">
        <v>125.5</v>
      </c>
      <c r="E24" s="16">
        <v>1570.3</v>
      </c>
      <c r="F24" s="18">
        <v>142.4</v>
      </c>
      <c r="G24" s="18">
        <v>0</v>
      </c>
      <c r="H24" s="18">
        <f t="shared" si="0"/>
        <v>9.068330892186207</v>
      </c>
    </row>
    <row r="25" spans="1:8" ht="12.75">
      <c r="A25" s="8" t="s">
        <v>54</v>
      </c>
      <c r="B25" s="9" t="s">
        <v>29</v>
      </c>
      <c r="C25" s="10" t="s">
        <v>8</v>
      </c>
      <c r="D25" s="18">
        <v>700</v>
      </c>
      <c r="E25" s="16">
        <v>140</v>
      </c>
      <c r="F25" s="18">
        <v>0</v>
      </c>
      <c r="G25" s="18">
        <v>0</v>
      </c>
      <c r="H25" s="18">
        <f t="shared" si="0"/>
        <v>0</v>
      </c>
    </row>
    <row r="26" spans="1:8" ht="20.25" customHeight="1">
      <c r="A26" s="5" t="s">
        <v>59</v>
      </c>
      <c r="B26" s="6" t="s">
        <v>13</v>
      </c>
      <c r="C26" s="7" t="s">
        <v>50</v>
      </c>
      <c r="D26" s="19">
        <v>0</v>
      </c>
      <c r="E26" s="20">
        <f>E27</f>
        <v>17331.7</v>
      </c>
      <c r="F26" s="20">
        <f>F27</f>
        <v>5968.4</v>
      </c>
      <c r="G26" s="19">
        <v>0</v>
      </c>
      <c r="H26" s="19">
        <v>0</v>
      </c>
    </row>
    <row r="27" spans="1:8" ht="30" customHeight="1">
      <c r="A27" s="8" t="s">
        <v>60</v>
      </c>
      <c r="B27" s="9" t="s">
        <v>13</v>
      </c>
      <c r="C27" s="10" t="s">
        <v>29</v>
      </c>
      <c r="D27" s="18">
        <v>0</v>
      </c>
      <c r="E27" s="16">
        <v>17331.7</v>
      </c>
      <c r="F27" s="18">
        <v>5968.4</v>
      </c>
      <c r="G27" s="18">
        <v>0</v>
      </c>
      <c r="H27" s="18">
        <v>0</v>
      </c>
    </row>
    <row r="28" spans="1:8" ht="12.75">
      <c r="A28" s="5" t="s">
        <v>31</v>
      </c>
      <c r="B28" s="6" t="s">
        <v>14</v>
      </c>
      <c r="C28" s="7" t="s">
        <v>50</v>
      </c>
      <c r="D28" s="20">
        <f>D29+D30+D31+D33+D34</f>
        <v>39023.200000000004</v>
      </c>
      <c r="E28" s="20">
        <f>E29+E30+E31+E33+E34+E32</f>
        <v>196281</v>
      </c>
      <c r="F28" s="20">
        <f>F29+F30+F31+F33+F34</f>
        <v>47667.5</v>
      </c>
      <c r="G28" s="19">
        <f>F28/D28*100</f>
        <v>122.15169437667848</v>
      </c>
      <c r="H28" s="19">
        <f t="shared" si="0"/>
        <v>24.285335819564807</v>
      </c>
    </row>
    <row r="29" spans="1:8" ht="12.75">
      <c r="A29" s="8" t="s">
        <v>32</v>
      </c>
      <c r="B29" s="9" t="s">
        <v>14</v>
      </c>
      <c r="C29" s="10" t="s">
        <v>6</v>
      </c>
      <c r="D29" s="16">
        <v>10569.2</v>
      </c>
      <c r="E29" s="16">
        <v>43232.7</v>
      </c>
      <c r="F29" s="16">
        <v>10184</v>
      </c>
      <c r="G29" s="18">
        <f>F29/D29*100</f>
        <v>96.35544790523407</v>
      </c>
      <c r="H29" s="18">
        <f t="shared" si="0"/>
        <v>23.556243306571183</v>
      </c>
    </row>
    <row r="30" spans="1:8" ht="12.75">
      <c r="A30" s="8" t="s">
        <v>33</v>
      </c>
      <c r="B30" s="9" t="s">
        <v>14</v>
      </c>
      <c r="C30" s="10" t="s">
        <v>8</v>
      </c>
      <c r="D30" s="16">
        <v>25654.4</v>
      </c>
      <c r="E30" s="16">
        <v>142356.6</v>
      </c>
      <c r="F30" s="16">
        <v>34971.1</v>
      </c>
      <c r="G30" s="18">
        <f>F30/D30*100</f>
        <v>136.31618747661219</v>
      </c>
      <c r="H30" s="18">
        <f t="shared" si="0"/>
        <v>24.565843803518767</v>
      </c>
    </row>
    <row r="31" spans="1:8" ht="12.75">
      <c r="A31" s="8" t="s">
        <v>34</v>
      </c>
      <c r="B31" s="9" t="s">
        <v>14</v>
      </c>
      <c r="C31" s="10" t="s">
        <v>9</v>
      </c>
      <c r="D31" s="16">
        <v>2799.6</v>
      </c>
      <c r="E31" s="16">
        <v>9690.7</v>
      </c>
      <c r="F31" s="16">
        <v>2401</v>
      </c>
      <c r="G31" s="18">
        <v>0</v>
      </c>
      <c r="H31" s="18">
        <f t="shared" si="0"/>
        <v>24.77633194712456</v>
      </c>
    </row>
    <row r="32" spans="1:8" ht="38.25">
      <c r="A32" s="8" t="s">
        <v>61</v>
      </c>
      <c r="B32" s="9" t="s">
        <v>14</v>
      </c>
      <c r="C32" s="10" t="s">
        <v>29</v>
      </c>
      <c r="D32" s="16">
        <v>0</v>
      </c>
      <c r="E32" s="16">
        <v>22</v>
      </c>
      <c r="F32" s="16">
        <v>0</v>
      </c>
      <c r="G32" s="18">
        <v>0</v>
      </c>
      <c r="H32" s="18">
        <v>0</v>
      </c>
    </row>
    <row r="33" spans="1:8" ht="12.75">
      <c r="A33" s="8" t="s">
        <v>52</v>
      </c>
      <c r="B33" s="24" t="s">
        <v>14</v>
      </c>
      <c r="C33" s="25" t="s">
        <v>14</v>
      </c>
      <c r="D33" s="26">
        <v>0</v>
      </c>
      <c r="E33" s="16">
        <v>92</v>
      </c>
      <c r="F33" s="26">
        <v>0</v>
      </c>
      <c r="G33" s="26">
        <v>0</v>
      </c>
      <c r="H33" s="26">
        <f t="shared" si="0"/>
        <v>0</v>
      </c>
    </row>
    <row r="34" spans="1:8" ht="25.5">
      <c r="A34" s="8" t="s">
        <v>35</v>
      </c>
      <c r="B34" s="9" t="s">
        <v>14</v>
      </c>
      <c r="C34" s="10" t="s">
        <v>22</v>
      </c>
      <c r="D34" s="21">
        <v>0</v>
      </c>
      <c r="E34" s="16">
        <v>887</v>
      </c>
      <c r="F34" s="21">
        <v>111.4</v>
      </c>
      <c r="G34" s="18">
        <v>0</v>
      </c>
      <c r="H34" s="18">
        <f t="shared" si="0"/>
        <v>12.559188275084555</v>
      </c>
    </row>
    <row r="35" spans="1:8" ht="25.5">
      <c r="A35" s="5" t="s">
        <v>36</v>
      </c>
      <c r="B35" s="6" t="s">
        <v>37</v>
      </c>
      <c r="C35" s="7" t="s">
        <v>50</v>
      </c>
      <c r="D35" s="20">
        <f>D36</f>
        <v>10329.8</v>
      </c>
      <c r="E35" s="20">
        <f>E36</f>
        <v>42256.7</v>
      </c>
      <c r="F35" s="20">
        <f>F36</f>
        <v>9507.9</v>
      </c>
      <c r="G35" s="19">
        <f>F35/D35*100</f>
        <v>92.04340839125636</v>
      </c>
      <c r="H35" s="19">
        <f t="shared" si="0"/>
        <v>22.50033722462947</v>
      </c>
    </row>
    <row r="36" spans="1:8" ht="12.75">
      <c r="A36" s="8" t="s">
        <v>38</v>
      </c>
      <c r="B36" s="9" t="s">
        <v>37</v>
      </c>
      <c r="C36" s="10" t="s">
        <v>6</v>
      </c>
      <c r="D36" s="16">
        <v>10329.8</v>
      </c>
      <c r="E36" s="16">
        <v>42256.7</v>
      </c>
      <c r="F36" s="16">
        <v>9507.9</v>
      </c>
      <c r="G36" s="18">
        <f>F36/D36*100</f>
        <v>92.04340839125636</v>
      </c>
      <c r="H36" s="18">
        <f t="shared" si="0"/>
        <v>22.50033722462947</v>
      </c>
    </row>
    <row r="37" spans="1:8" ht="15.75" customHeight="1">
      <c r="A37" s="5" t="s">
        <v>39</v>
      </c>
      <c r="B37" s="6" t="s">
        <v>23</v>
      </c>
      <c r="C37" s="7" t="s">
        <v>50</v>
      </c>
      <c r="D37" s="20">
        <f>D38+D40+D41</f>
        <v>1996.7</v>
      </c>
      <c r="E37" s="20">
        <f>E38+E40+E41+E39</f>
        <v>17045.9</v>
      </c>
      <c r="F37" s="20">
        <f>F38+F40+F41</f>
        <v>1965.6000000000001</v>
      </c>
      <c r="G37" s="19">
        <f>F37/D37*100</f>
        <v>98.4424300095157</v>
      </c>
      <c r="H37" s="19">
        <f t="shared" si="0"/>
        <v>11.531218650819259</v>
      </c>
    </row>
    <row r="38" spans="1:8" ht="12.75">
      <c r="A38" s="8" t="s">
        <v>40</v>
      </c>
      <c r="B38" s="9" t="s">
        <v>23</v>
      </c>
      <c r="C38" s="10" t="s">
        <v>6</v>
      </c>
      <c r="D38" s="16">
        <v>373.2</v>
      </c>
      <c r="E38" s="16">
        <v>2470.3</v>
      </c>
      <c r="F38" s="16">
        <v>415.2</v>
      </c>
      <c r="G38" s="18">
        <f>F38/D38*100</f>
        <v>111.2540192926045</v>
      </c>
      <c r="H38" s="18">
        <f t="shared" si="0"/>
        <v>16.807675181152085</v>
      </c>
    </row>
    <row r="39" spans="1:8" ht="12.75">
      <c r="A39" s="8" t="s">
        <v>68</v>
      </c>
      <c r="B39" s="9" t="s">
        <v>23</v>
      </c>
      <c r="C39" s="10" t="s">
        <v>9</v>
      </c>
      <c r="D39" s="16">
        <v>0</v>
      </c>
      <c r="E39" s="16">
        <v>50</v>
      </c>
      <c r="F39" s="16">
        <v>0</v>
      </c>
      <c r="G39" s="18">
        <v>0</v>
      </c>
      <c r="H39" s="18">
        <f t="shared" si="0"/>
        <v>0</v>
      </c>
    </row>
    <row r="40" spans="1:8" ht="12.75">
      <c r="A40" s="8" t="s">
        <v>41</v>
      </c>
      <c r="B40" s="9" t="s">
        <v>23</v>
      </c>
      <c r="C40" s="10" t="s">
        <v>11</v>
      </c>
      <c r="D40" s="16">
        <v>1618.5</v>
      </c>
      <c r="E40" s="16">
        <v>14500.6</v>
      </c>
      <c r="F40" s="16">
        <v>1550.4</v>
      </c>
      <c r="G40" s="18">
        <f>F40/D40*100</f>
        <v>95.79240037071362</v>
      </c>
      <c r="H40" s="18">
        <f t="shared" si="0"/>
        <v>10.691971366702067</v>
      </c>
    </row>
    <row r="41" spans="1:8" ht="25.5">
      <c r="A41" s="8" t="s">
        <v>42</v>
      </c>
      <c r="B41" s="9" t="s">
        <v>23</v>
      </c>
      <c r="C41" s="10" t="s">
        <v>13</v>
      </c>
      <c r="D41" s="16">
        <v>5</v>
      </c>
      <c r="E41" s="16">
        <v>25</v>
      </c>
      <c r="F41" s="16">
        <v>0</v>
      </c>
      <c r="G41" s="18">
        <v>0</v>
      </c>
      <c r="H41" s="18">
        <f t="shared" si="0"/>
        <v>0</v>
      </c>
    </row>
    <row r="42" spans="1:8" ht="25.5">
      <c r="A42" s="5" t="s">
        <v>43</v>
      </c>
      <c r="B42" s="6" t="s">
        <v>16</v>
      </c>
      <c r="C42" s="7" t="s">
        <v>50</v>
      </c>
      <c r="D42" s="20">
        <f>D43+D44</f>
        <v>99.4</v>
      </c>
      <c r="E42" s="20">
        <f>E43+E44</f>
        <v>152801.6</v>
      </c>
      <c r="F42" s="20">
        <f>F43+F44</f>
        <v>129.1</v>
      </c>
      <c r="G42" s="20">
        <f>G43+G44</f>
        <v>0</v>
      </c>
      <c r="H42" s="19">
        <f t="shared" si="0"/>
        <v>0.08448864409796755</v>
      </c>
    </row>
    <row r="43" spans="1:8" ht="12.75">
      <c r="A43" s="8" t="s">
        <v>44</v>
      </c>
      <c r="B43" s="9" t="s">
        <v>16</v>
      </c>
      <c r="C43" s="10" t="s">
        <v>6</v>
      </c>
      <c r="D43" s="16">
        <v>99.4</v>
      </c>
      <c r="E43" s="16">
        <v>0</v>
      </c>
      <c r="F43" s="16">
        <v>0</v>
      </c>
      <c r="G43" s="18">
        <f>F43/D43*100</f>
        <v>0</v>
      </c>
      <c r="H43" s="18">
        <v>0</v>
      </c>
    </row>
    <row r="44" spans="1:8" ht="12.75">
      <c r="A44" s="8" t="s">
        <v>69</v>
      </c>
      <c r="B44" s="9" t="s">
        <v>16</v>
      </c>
      <c r="C44" s="10" t="s">
        <v>8</v>
      </c>
      <c r="D44" s="16">
        <v>0</v>
      </c>
      <c r="E44" s="16">
        <v>152801.6</v>
      </c>
      <c r="F44" s="16">
        <v>129.1</v>
      </c>
      <c r="G44" s="18">
        <v>0</v>
      </c>
      <c r="H44" s="18">
        <f t="shared" si="0"/>
        <v>0.08448864409796755</v>
      </c>
    </row>
    <row r="45" spans="1:8" ht="38.25">
      <c r="A45" s="5" t="s">
        <v>45</v>
      </c>
      <c r="B45" s="11">
        <v>13</v>
      </c>
      <c r="C45" s="7" t="s">
        <v>50</v>
      </c>
      <c r="D45" s="20">
        <f>D46</f>
        <v>0</v>
      </c>
      <c r="E45" s="20">
        <f>E46</f>
        <v>5.2</v>
      </c>
      <c r="F45" s="20">
        <f>F46</f>
        <v>0</v>
      </c>
      <c r="G45" s="19">
        <v>0</v>
      </c>
      <c r="H45" s="19">
        <f t="shared" si="0"/>
        <v>0</v>
      </c>
    </row>
    <row r="46" spans="1:8" ht="28.5" customHeight="1">
      <c r="A46" s="8" t="s">
        <v>56</v>
      </c>
      <c r="B46" s="12">
        <v>13</v>
      </c>
      <c r="C46" s="10" t="s">
        <v>6</v>
      </c>
      <c r="D46" s="16">
        <v>0</v>
      </c>
      <c r="E46" s="16">
        <v>5.2</v>
      </c>
      <c r="F46" s="16">
        <v>0</v>
      </c>
      <c r="G46" s="18">
        <v>0</v>
      </c>
      <c r="H46" s="18">
        <f t="shared" si="0"/>
        <v>0</v>
      </c>
    </row>
    <row r="47" spans="1:8" ht="66.75" customHeight="1">
      <c r="A47" s="5" t="s">
        <v>47</v>
      </c>
      <c r="B47" s="11">
        <v>14</v>
      </c>
      <c r="C47" s="7" t="s">
        <v>50</v>
      </c>
      <c r="D47" s="20">
        <f>D48</f>
        <v>4284.7</v>
      </c>
      <c r="E47" s="20">
        <f>E48</f>
        <v>12885.9</v>
      </c>
      <c r="F47" s="20">
        <f>F48</f>
        <v>3642.4</v>
      </c>
      <c r="G47" s="19">
        <f>F47/D47*100</f>
        <v>85.00945223702944</v>
      </c>
      <c r="H47" s="19">
        <f t="shared" si="0"/>
        <v>28.266554916614282</v>
      </c>
    </row>
    <row r="48" spans="1:8" ht="51">
      <c r="A48" s="8" t="s">
        <v>48</v>
      </c>
      <c r="B48" s="12">
        <v>14</v>
      </c>
      <c r="C48" s="10" t="s">
        <v>6</v>
      </c>
      <c r="D48" s="16">
        <v>4284.7</v>
      </c>
      <c r="E48" s="16">
        <v>12885.9</v>
      </c>
      <c r="F48" s="16">
        <v>3642.4</v>
      </c>
      <c r="G48" s="18">
        <f>F48/D48*100</f>
        <v>85.00945223702944</v>
      </c>
      <c r="H48" s="18">
        <f t="shared" si="0"/>
        <v>28.266554916614282</v>
      </c>
    </row>
    <row r="49" spans="1:8" ht="12.75">
      <c r="A49" s="13" t="s">
        <v>46</v>
      </c>
      <c r="B49" s="14"/>
      <c r="C49" s="15"/>
      <c r="D49" s="27">
        <f>D6+D13+D15+D23+D28+D35+D37+D42+D45+D47+D18</f>
        <v>69746.3</v>
      </c>
      <c r="E49" s="27">
        <f>E6+E13+E15+E23+E28+E35+E37+E42+E45+E47+E18+E26</f>
        <v>530183.5</v>
      </c>
      <c r="F49" s="27">
        <f>F6+F13+F15+F23+F28+F35+F37+F42+F45+F47+F18+F26</f>
        <v>83263</v>
      </c>
      <c r="G49" s="19">
        <f>F49/D49*100</f>
        <v>119.37980939490696</v>
      </c>
      <c r="H49" s="19">
        <f t="shared" si="0"/>
        <v>15.704562665567675</v>
      </c>
    </row>
    <row r="51" spans="4:6" ht="12.75">
      <c r="D51" s="17"/>
      <c r="E51" s="17"/>
      <c r="F51" s="17"/>
    </row>
    <row r="52" spans="1:8" ht="15.75">
      <c r="A52" s="29"/>
      <c r="B52" s="29"/>
      <c r="C52" s="29"/>
      <c r="D52" s="29"/>
      <c r="E52" s="29"/>
      <c r="F52" s="29"/>
      <c r="G52" s="29"/>
      <c r="H52" s="29"/>
    </row>
    <row r="53" spans="1:8" ht="15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1"/>
      <c r="B54" s="1"/>
      <c r="C54" s="1"/>
      <c r="D54" s="1"/>
      <c r="E54" s="1"/>
      <c r="F54" s="1"/>
      <c r="G54" s="1"/>
      <c r="H54" s="2"/>
    </row>
  </sheetData>
  <sheetProtection/>
  <autoFilter ref="A5:H58"/>
  <mergeCells count="4">
    <mergeCell ref="A2:H2"/>
    <mergeCell ref="A3:H3"/>
    <mergeCell ref="A52:H52"/>
    <mergeCell ref="A53:H53"/>
  </mergeCells>
  <printOptions/>
  <pageMargins left="0.7480314960629921" right="0.35433070866141736" top="0.984251968503937" bottom="0.7874015748031497" header="0.5118110236220472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2022-04-15T14:00:53Z</cp:lastPrinted>
  <dcterms:created xsi:type="dcterms:W3CDTF">1996-10-08T23:32:33Z</dcterms:created>
  <dcterms:modified xsi:type="dcterms:W3CDTF">2023-04-18T06:50:09Z</dcterms:modified>
  <cp:category/>
  <cp:version/>
  <cp:contentType/>
  <cp:contentStatus/>
</cp:coreProperties>
</file>