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40" activeTab="0"/>
  </bookViews>
  <sheets>
    <sheet name="Лист1" sheetId="1" r:id="rId1"/>
  </sheets>
  <definedNames>
    <definedName name="_xlnm._FilterDatabase" localSheetId="0" hidden="1">'Лист1'!$A$5:$H$57</definedName>
  </definedNames>
  <calcPr fullCalcOnLoad="1"/>
</workbook>
</file>

<file path=xl/sharedStrings.xml><?xml version="1.0" encoding="utf-8"?>
<sst xmlns="http://schemas.openxmlformats.org/spreadsheetml/2006/main" count="134" uniqueCount="69">
  <si>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</si>
  <si>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</si>
  <si>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</si>
  <si>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</si>
  <si>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</si>
  <si>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</si>
  <si>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</si>
  <si>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</si>
  <si>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</si>
  <si>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</si>
  <si>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</si>
  <si>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</si>
  <si>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</si>
  <si>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</si>
  <si>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</si>
  <si>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</si>
  <si>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</si>
  <si>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</si>
  <si>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</si>
  <si>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</si>
  <si>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</si>
  <si>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</si>
  <si>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</si>
  <si>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</si>
  <si>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</si>
  <si>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</si>
  <si>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</si>
  <si>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</si>
  <si>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</si>
  <si>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</si>
  <si>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</si>
  <si>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</si>
  <si>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</si>
  <si>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</si>
  <si>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</si>
  <si>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</si>
  <si>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</si>
  <si>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</si>
  <si>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</si>
  <si>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</si>
  <si>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</si>
  <si>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</si>
  <si>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</si>
  <si>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</si>
  <si>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</si>
  <si>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</si>
  <si>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</si>
  <si>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</si>
  <si>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</si>
  <si>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</si>
  <si>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</si>
  <si>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</si>
  <si>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Молодежная политика</t>
  </si>
  <si>
    <t>Транспорт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</si>
  <si>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</si>
  <si>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</si>
  <si>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</si>
  <si>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14</t>
  </si>
  <si>
    <t>Другие вопросы в области национальной безопасности и правоохранительной деятельности</t>
  </si>
  <si>
    <t>расходам по разделам и подразделам за 9 месяцев 2022 года</t>
  </si>
  <si>
    <t>Исполнение за      9 месяцев 2021 года</t>
  </si>
  <si>
    <t>Уточненная роспись на 2022 год</t>
  </si>
  <si>
    <t>Исполнение за          9 месяцев 2022 года</t>
  </si>
  <si>
    <t>Динамика к аналогичному периоду 2021 года в %</t>
  </si>
  <si>
    <t>Процент исполнения к уточненной росписи на 2022 год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</si>
  <si>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</si>
  <si>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</si>
  <si>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окружабщей среды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</si>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</sst>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" fillId="0" borderId="10" xfId="52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23">
      <selection activeCell="A33" sqref="A33"/>
    </sheetView>
  </sheetViews>
  <sheetFormatPr defaultColWidth="9.140625" defaultRowHeight="12.75"/>
  <cols>
    <col min="1" max="1" width="31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9" t="s">
        <v>3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59</v>
      </c>
      <c r="B3" s="29"/>
      <c r="C3" s="29"/>
      <c r="D3" s="29"/>
      <c r="E3" s="29"/>
      <c r="F3" s="29"/>
      <c r="G3" s="29"/>
      <c r="H3" s="29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21" t="s">
        <v>0</v>
      </c>
      <c r="B5" s="21" t="s">
        <v>1</v>
      </c>
      <c r="C5" s="21" t="s">
        <v>2</v>
      </c>
      <c r="D5" s="3" t="s">
        <v>60</v>
      </c>
      <c r="E5" s="3" t="s">
        <v>61</v>
      </c>
      <c r="F5" s="3" t="s">
        <v>62</v>
      </c>
      <c r="G5" s="3" t="s">
        <v>63</v>
      </c>
      <c r="H5" s="3" t="s">
        <v>64</v>
      </c>
    </row>
    <row r="6" spans="1:8" ht="25.5">
      <c r="A6" s="4" t="s">
        <v>5</v>
      </c>
      <c r="B6" s="5" t="s">
        <v>6</v>
      </c>
      <c r="C6" s="6" t="s">
        <v>50</v>
      </c>
      <c r="D6" s="19">
        <f>D7+D8+D10+D11+D12+D9</f>
        <v>36594.899999999994</v>
      </c>
      <c r="E6" s="19">
        <f>E7+E8+E10+E11+E12+E9</f>
        <v>58150.7</v>
      </c>
      <c r="F6" s="19">
        <f>F7+F8+F10+F11+F12+F9</f>
        <v>39610.399999999994</v>
      </c>
      <c r="G6" s="18">
        <f>F6/D6*100</f>
        <v>108.24021926552606</v>
      </c>
      <c r="H6" s="18">
        <f>F6/E6*100</f>
        <v>68.11680684841282</v>
      </c>
    </row>
    <row r="7" spans="1:8" ht="55.5" customHeight="1">
      <c r="A7" s="7" t="s">
        <v>7</v>
      </c>
      <c r="B7" s="8" t="s">
        <v>6</v>
      </c>
      <c r="C7" s="9" t="s">
        <v>8</v>
      </c>
      <c r="D7" s="15">
        <v>1149.1</v>
      </c>
      <c r="E7" s="15">
        <v>1661.1</v>
      </c>
      <c r="F7" s="15">
        <v>1098.5</v>
      </c>
      <c r="G7" s="17">
        <f aca="true" t="shared" si="0" ref="G7:G47">F7/D7*100</f>
        <v>95.59655382473241</v>
      </c>
      <c r="H7" s="17">
        <f aca="true" t="shared" si="1" ref="H7:H47">F7/E7*100</f>
        <v>66.13087712961291</v>
      </c>
    </row>
    <row r="8" spans="1:8" ht="83.25" customHeight="1">
      <c r="A8" s="7" t="s">
        <v>10</v>
      </c>
      <c r="B8" s="8" t="s">
        <v>6</v>
      </c>
      <c r="C8" s="9" t="s">
        <v>11</v>
      </c>
      <c r="D8" s="15">
        <v>18578</v>
      </c>
      <c r="E8" s="15">
        <v>29045.1</v>
      </c>
      <c r="F8" s="15">
        <v>19297.5</v>
      </c>
      <c r="G8" s="17">
        <f t="shared" si="0"/>
        <v>103.87286037248357</v>
      </c>
      <c r="H8" s="17">
        <f t="shared" si="1"/>
        <v>66.4397781381369</v>
      </c>
    </row>
    <row r="9" spans="1:8" ht="12.75">
      <c r="A9" s="7" t="s">
        <v>51</v>
      </c>
      <c r="B9" s="8" t="s">
        <v>6</v>
      </c>
      <c r="C9" s="9" t="s">
        <v>29</v>
      </c>
      <c r="D9" s="15">
        <v>10</v>
      </c>
      <c r="E9" s="15">
        <v>132</v>
      </c>
      <c r="F9" s="15">
        <v>76</v>
      </c>
      <c r="G9" s="17"/>
      <c r="H9" s="17"/>
    </row>
    <row r="10" spans="1:8" ht="65.25" customHeight="1">
      <c r="A10" s="7" t="s">
        <v>12</v>
      </c>
      <c r="B10" s="8" t="s">
        <v>6</v>
      </c>
      <c r="C10" s="9" t="s">
        <v>13</v>
      </c>
      <c r="D10" s="15">
        <v>4442.1</v>
      </c>
      <c r="E10" s="15">
        <v>7060.6</v>
      </c>
      <c r="F10" s="15">
        <v>4739.1</v>
      </c>
      <c r="G10" s="17">
        <f t="shared" si="0"/>
        <v>106.68602687917877</v>
      </c>
      <c r="H10" s="17">
        <f t="shared" si="1"/>
        <v>67.12035804322579</v>
      </c>
    </row>
    <row r="11" spans="1:8" ht="12.75">
      <c r="A11" s="7" t="s">
        <v>15</v>
      </c>
      <c r="B11" s="8" t="s">
        <v>6</v>
      </c>
      <c r="C11" s="9" t="s">
        <v>16</v>
      </c>
      <c r="D11" s="20">
        <v>0</v>
      </c>
      <c r="E11" s="15">
        <v>170.7</v>
      </c>
      <c r="F11" s="20">
        <v>0</v>
      </c>
      <c r="G11" s="17">
        <v>0</v>
      </c>
      <c r="H11" s="17">
        <f t="shared" si="1"/>
        <v>0</v>
      </c>
    </row>
    <row r="12" spans="1:8" ht="28.5" customHeight="1">
      <c r="A12" s="7" t="s">
        <v>17</v>
      </c>
      <c r="B12" s="8" t="s">
        <v>6</v>
      </c>
      <c r="C12" s="9" t="s">
        <v>18</v>
      </c>
      <c r="D12" s="15">
        <v>12415.7</v>
      </c>
      <c r="E12" s="15">
        <v>20081.2</v>
      </c>
      <c r="F12" s="15">
        <v>14399.3</v>
      </c>
      <c r="G12" s="17">
        <f t="shared" si="0"/>
        <v>115.97654582504408</v>
      </c>
      <c r="H12" s="17">
        <f t="shared" si="1"/>
        <v>71.70537617273868</v>
      </c>
    </row>
    <row r="13" spans="1:8" ht="12.75">
      <c r="A13" s="4" t="s">
        <v>19</v>
      </c>
      <c r="B13" s="5" t="s">
        <v>8</v>
      </c>
      <c r="C13" s="6" t="s">
        <v>50</v>
      </c>
      <c r="D13" s="19">
        <f>D14</f>
        <v>220.2</v>
      </c>
      <c r="E13" s="19">
        <f>E14</f>
        <v>300</v>
      </c>
      <c r="F13" s="19">
        <f>F14</f>
        <v>214.2</v>
      </c>
      <c r="G13" s="19">
        <f>G14</f>
        <v>97.27520435967303</v>
      </c>
      <c r="H13" s="18">
        <f t="shared" si="1"/>
        <v>71.39999999999999</v>
      </c>
    </row>
    <row r="14" spans="1:8" ht="25.5">
      <c r="A14" s="7" t="s">
        <v>20</v>
      </c>
      <c r="B14" s="8" t="s">
        <v>8</v>
      </c>
      <c r="C14" s="9" t="s">
        <v>9</v>
      </c>
      <c r="D14" s="15">
        <v>220.2</v>
      </c>
      <c r="E14" s="15">
        <v>300</v>
      </c>
      <c r="F14" s="15">
        <v>214.2</v>
      </c>
      <c r="G14" s="17">
        <f t="shared" si="0"/>
        <v>97.27520435967303</v>
      </c>
      <c r="H14" s="17">
        <f t="shared" si="1"/>
        <v>71.39999999999999</v>
      </c>
    </row>
    <row r="15" spans="1:8" ht="51">
      <c r="A15" s="4" t="s">
        <v>21</v>
      </c>
      <c r="B15" s="5" t="s">
        <v>9</v>
      </c>
      <c r="C15" s="6" t="s">
        <v>50</v>
      </c>
      <c r="D15" s="19">
        <f>D16</f>
        <v>0</v>
      </c>
      <c r="E15" s="19">
        <f>E16+E17</f>
        <v>153.3</v>
      </c>
      <c r="F15" s="19">
        <f>F16</f>
        <v>94.5</v>
      </c>
      <c r="G15" s="18">
        <v>0</v>
      </c>
      <c r="H15" s="18">
        <f t="shared" si="1"/>
        <v>61.643835616438345</v>
      </c>
    </row>
    <row r="16" spans="1:8" ht="54" customHeight="1">
      <c r="A16" s="7" t="s">
        <v>55</v>
      </c>
      <c r="B16" s="8" t="s">
        <v>9</v>
      </c>
      <c r="C16" s="9" t="s">
        <v>23</v>
      </c>
      <c r="D16" s="15">
        <v>0</v>
      </c>
      <c r="E16" s="15">
        <v>148.3</v>
      </c>
      <c r="F16" s="15">
        <v>94.5</v>
      </c>
      <c r="G16" s="17">
        <v>0</v>
      </c>
      <c r="H16" s="17">
        <f t="shared" si="1"/>
        <v>63.72218476062036</v>
      </c>
    </row>
    <row r="17" spans="1:8" ht="44.25" customHeight="1">
      <c r="A17" s="7" t="s">
        <v>58</v>
      </c>
      <c r="B17" s="8" t="s">
        <v>9</v>
      </c>
      <c r="C17" s="9" t="s">
        <v>57</v>
      </c>
      <c r="D17" s="15">
        <v>0</v>
      </c>
      <c r="E17" s="15">
        <v>5</v>
      </c>
      <c r="F17" s="15">
        <v>0</v>
      </c>
      <c r="G17" s="17">
        <v>0</v>
      </c>
      <c r="H17" s="17">
        <f t="shared" si="1"/>
        <v>0</v>
      </c>
    </row>
    <row r="18" spans="1:8" ht="12.75">
      <c r="A18" s="4" t="s">
        <v>24</v>
      </c>
      <c r="B18" s="5" t="s">
        <v>11</v>
      </c>
      <c r="C18" s="6" t="s">
        <v>50</v>
      </c>
      <c r="D18" s="26">
        <f>D19+D21+D22+D20</f>
        <v>13553.3</v>
      </c>
      <c r="E18" s="26">
        <f>E19+E21+E22+E20</f>
        <v>19736</v>
      </c>
      <c r="F18" s="25">
        <f>F19+F21+F22+F20</f>
        <v>11594.800000000001</v>
      </c>
      <c r="G18" s="18">
        <f t="shared" si="0"/>
        <v>85.54964473596837</v>
      </c>
      <c r="H18" s="18">
        <f t="shared" si="1"/>
        <v>58.74949331171464</v>
      </c>
    </row>
    <row r="19" spans="1:8" ht="12.75">
      <c r="A19" s="7" t="s">
        <v>49</v>
      </c>
      <c r="B19" s="8" t="s">
        <v>11</v>
      </c>
      <c r="C19" s="9" t="s">
        <v>29</v>
      </c>
      <c r="D19" s="20">
        <v>0</v>
      </c>
      <c r="E19" s="15">
        <v>58.6</v>
      </c>
      <c r="F19" s="27">
        <v>42.3</v>
      </c>
      <c r="G19" s="17">
        <v>0</v>
      </c>
      <c r="H19" s="17">
        <f t="shared" si="1"/>
        <v>72.18430034129693</v>
      </c>
    </row>
    <row r="20" spans="1:8" ht="12.75">
      <c r="A20" s="7" t="s">
        <v>53</v>
      </c>
      <c r="B20" s="8" t="s">
        <v>11</v>
      </c>
      <c r="C20" s="9" t="s">
        <v>37</v>
      </c>
      <c r="D20" s="20">
        <v>7639.3</v>
      </c>
      <c r="E20" s="15">
        <v>12270.2</v>
      </c>
      <c r="F20" s="27">
        <v>8285.7</v>
      </c>
      <c r="G20" s="17">
        <v>0</v>
      </c>
      <c r="H20" s="17">
        <f t="shared" si="1"/>
        <v>67.52701667454484</v>
      </c>
    </row>
    <row r="21" spans="1:8" ht="25.5">
      <c r="A21" s="7" t="s">
        <v>25</v>
      </c>
      <c r="B21" s="8" t="s">
        <v>11</v>
      </c>
      <c r="C21" s="9" t="s">
        <v>22</v>
      </c>
      <c r="D21" s="20">
        <v>4102</v>
      </c>
      <c r="E21" s="15">
        <v>5820.8</v>
      </c>
      <c r="F21" s="15">
        <v>2150.9</v>
      </c>
      <c r="G21" s="17">
        <f t="shared" si="0"/>
        <v>52.43539736713798</v>
      </c>
      <c r="H21" s="17">
        <f t="shared" si="1"/>
        <v>36.95196536558549</v>
      </c>
    </row>
    <row r="22" spans="1:8" ht="25.5">
      <c r="A22" s="7" t="s">
        <v>26</v>
      </c>
      <c r="B22" s="8" t="s">
        <v>11</v>
      </c>
      <c r="C22" s="9" t="s">
        <v>27</v>
      </c>
      <c r="D22" s="20">
        <v>1812</v>
      </c>
      <c r="E22" s="15">
        <v>1586.4</v>
      </c>
      <c r="F22" s="27">
        <v>1115.9</v>
      </c>
      <c r="G22" s="17">
        <f>F22/D22*100</f>
        <v>61.58388520971303</v>
      </c>
      <c r="H22" s="17">
        <f t="shared" si="1"/>
        <v>70.3416540595058</v>
      </c>
    </row>
    <row r="23" spans="1:8" ht="25.5">
      <c r="A23" s="4" t="s">
        <v>28</v>
      </c>
      <c r="B23" s="5" t="s">
        <v>29</v>
      </c>
      <c r="C23" s="6" t="s">
        <v>50</v>
      </c>
      <c r="D23" s="19">
        <f>D24+D25</f>
        <v>4733.1</v>
      </c>
      <c r="E23" s="19">
        <f>E24+E25+E26</f>
        <v>4807.9</v>
      </c>
      <c r="F23" s="19">
        <f>F24+F25+F26</f>
        <v>3891.2</v>
      </c>
      <c r="G23" s="17">
        <f t="shared" si="0"/>
        <v>82.21250343326783</v>
      </c>
      <c r="H23" s="18">
        <f t="shared" si="1"/>
        <v>80.93346367436926</v>
      </c>
    </row>
    <row r="24" spans="1:8" ht="12.75">
      <c r="A24" s="7" t="s">
        <v>30</v>
      </c>
      <c r="B24" s="8" t="s">
        <v>29</v>
      </c>
      <c r="C24" s="9" t="s">
        <v>6</v>
      </c>
      <c r="D24" s="15">
        <v>4432.1</v>
      </c>
      <c r="E24" s="15">
        <v>756.3</v>
      </c>
      <c r="F24" s="27">
        <v>440.4</v>
      </c>
      <c r="G24" s="17">
        <f t="shared" si="0"/>
        <v>9.936598903454342</v>
      </c>
      <c r="H24" s="17">
        <f t="shared" si="1"/>
        <v>58.230860769535894</v>
      </c>
    </row>
    <row r="25" spans="1:8" ht="12.75">
      <c r="A25" s="7" t="s">
        <v>54</v>
      </c>
      <c r="B25" s="8" t="s">
        <v>29</v>
      </c>
      <c r="C25" s="9" t="s">
        <v>8</v>
      </c>
      <c r="D25" s="15">
        <v>301</v>
      </c>
      <c r="E25" s="15">
        <v>1833.6</v>
      </c>
      <c r="F25" s="27">
        <v>1232.8</v>
      </c>
      <c r="G25" s="17">
        <f t="shared" si="0"/>
        <v>409.56810631229234</v>
      </c>
      <c r="H25" s="17">
        <f t="shared" si="1"/>
        <v>67.23385689354275</v>
      </c>
    </row>
    <row r="26" spans="1:8" ht="25.5">
      <c r="A26" s="7" t="s">
        <v>65</v>
      </c>
      <c r="B26" s="8" t="s">
        <v>29</v>
      </c>
      <c r="C26" s="9" t="s">
        <v>29</v>
      </c>
      <c r="D26" s="15">
        <v>0</v>
      </c>
      <c r="E26" s="15">
        <v>2218</v>
      </c>
      <c r="F26" s="27">
        <v>2218</v>
      </c>
      <c r="G26" s="17">
        <v>0</v>
      </c>
      <c r="H26" s="17">
        <f t="shared" si="1"/>
        <v>100</v>
      </c>
    </row>
    <row r="27" spans="1:8" ht="25.5">
      <c r="A27" s="28" t="s">
        <v>66</v>
      </c>
      <c r="B27" s="5" t="s">
        <v>13</v>
      </c>
      <c r="C27" s="6" t="s">
        <v>50</v>
      </c>
      <c r="D27" s="19">
        <v>0</v>
      </c>
      <c r="E27" s="19">
        <f>E28</f>
        <v>8205.9</v>
      </c>
      <c r="F27" s="25">
        <v>0</v>
      </c>
      <c r="G27" s="18">
        <v>0</v>
      </c>
      <c r="H27" s="18">
        <f t="shared" si="1"/>
        <v>0</v>
      </c>
    </row>
    <row r="28" spans="1:8" ht="25.5">
      <c r="A28" s="7" t="s">
        <v>67</v>
      </c>
      <c r="B28" s="8" t="s">
        <v>13</v>
      </c>
      <c r="C28" s="9" t="s">
        <v>29</v>
      </c>
      <c r="D28" s="15">
        <v>0</v>
      </c>
      <c r="E28" s="15">
        <v>8205.9</v>
      </c>
      <c r="F28" s="20">
        <v>0</v>
      </c>
      <c r="G28" s="17">
        <v>0</v>
      </c>
      <c r="H28" s="17">
        <v>0</v>
      </c>
    </row>
    <row r="29" spans="1:8" ht="12.75">
      <c r="A29" s="4" t="s">
        <v>31</v>
      </c>
      <c r="B29" s="5" t="s">
        <v>14</v>
      </c>
      <c r="C29" s="6" t="s">
        <v>50</v>
      </c>
      <c r="D29" s="19">
        <f>D30+D31+D32+D34+D35</f>
        <v>107902.39999999998</v>
      </c>
      <c r="E29" s="19">
        <f>E30+E31+E32+E34+E35+E33</f>
        <v>152675.09999999998</v>
      </c>
      <c r="F29" s="19">
        <f>F30+F31+F32+F34+F35+F33</f>
        <v>112026</v>
      </c>
      <c r="G29" s="18">
        <f t="shared" si="0"/>
        <v>103.82160174379811</v>
      </c>
      <c r="H29" s="18">
        <f t="shared" si="1"/>
        <v>73.37542271136553</v>
      </c>
    </row>
    <row r="30" spans="1:8" ht="12.75">
      <c r="A30" s="7" t="s">
        <v>32</v>
      </c>
      <c r="B30" s="8" t="s">
        <v>14</v>
      </c>
      <c r="C30" s="9" t="s">
        <v>6</v>
      </c>
      <c r="D30" s="15">
        <v>28354.9</v>
      </c>
      <c r="E30" s="15">
        <v>41285.1</v>
      </c>
      <c r="F30" s="15">
        <v>31269.7</v>
      </c>
      <c r="G30" s="17">
        <f t="shared" si="0"/>
        <v>110.2797047423902</v>
      </c>
      <c r="H30" s="17">
        <f t="shared" si="1"/>
        <v>75.74088472596652</v>
      </c>
    </row>
    <row r="31" spans="1:8" ht="12.75">
      <c r="A31" s="7" t="s">
        <v>33</v>
      </c>
      <c r="B31" s="8" t="s">
        <v>14</v>
      </c>
      <c r="C31" s="9" t="s">
        <v>8</v>
      </c>
      <c r="D31" s="15">
        <v>66626.4</v>
      </c>
      <c r="E31" s="15">
        <v>101360.3</v>
      </c>
      <c r="F31" s="15">
        <v>72860</v>
      </c>
      <c r="G31" s="17">
        <f t="shared" si="0"/>
        <v>109.35605105483712</v>
      </c>
      <c r="H31" s="17">
        <f t="shared" si="1"/>
        <v>71.88218661546976</v>
      </c>
    </row>
    <row r="32" spans="1:8" ht="12.75">
      <c r="A32" s="7" t="s">
        <v>34</v>
      </c>
      <c r="B32" s="8" t="s">
        <v>14</v>
      </c>
      <c r="C32" s="9" t="s">
        <v>9</v>
      </c>
      <c r="D32" s="15">
        <v>12256.7</v>
      </c>
      <c r="E32" s="15">
        <v>9215.4</v>
      </c>
      <c r="F32" s="15">
        <v>7138.6</v>
      </c>
      <c r="G32" s="17">
        <v>0</v>
      </c>
      <c r="H32" s="17">
        <f t="shared" si="1"/>
        <v>77.46381057794562</v>
      </c>
    </row>
    <row r="33" spans="1:8" ht="38.25">
      <c r="A33" s="7" t="s">
        <v>68</v>
      </c>
      <c r="B33" s="8" t="s">
        <v>14</v>
      </c>
      <c r="C33" s="9" t="s">
        <v>29</v>
      </c>
      <c r="D33" s="15">
        <v>0</v>
      </c>
      <c r="E33" s="15">
        <v>22</v>
      </c>
      <c r="F33" s="15">
        <v>10</v>
      </c>
      <c r="G33" s="17">
        <v>0</v>
      </c>
      <c r="H33" s="17">
        <f t="shared" si="1"/>
        <v>45.45454545454545</v>
      </c>
    </row>
    <row r="34" spans="1:8" ht="12.75">
      <c r="A34" s="7" t="s">
        <v>52</v>
      </c>
      <c r="B34" s="22" t="s">
        <v>14</v>
      </c>
      <c r="C34" s="23" t="s">
        <v>14</v>
      </c>
      <c r="D34" s="15">
        <v>624.4</v>
      </c>
      <c r="E34" s="15">
        <v>758.3</v>
      </c>
      <c r="F34" s="27">
        <v>732.7</v>
      </c>
      <c r="G34" s="24">
        <v>0</v>
      </c>
      <c r="H34" s="24">
        <f t="shared" si="1"/>
        <v>96.62402742977714</v>
      </c>
    </row>
    <row r="35" spans="1:8" ht="25.5">
      <c r="A35" s="7" t="s">
        <v>35</v>
      </c>
      <c r="B35" s="8" t="s">
        <v>14</v>
      </c>
      <c r="C35" s="9" t="s">
        <v>22</v>
      </c>
      <c r="D35" s="15">
        <v>40</v>
      </c>
      <c r="E35" s="15">
        <v>34</v>
      </c>
      <c r="F35" s="20">
        <v>15</v>
      </c>
      <c r="G35" s="17">
        <v>0</v>
      </c>
      <c r="H35" s="17">
        <f t="shared" si="1"/>
        <v>44.11764705882353</v>
      </c>
    </row>
    <row r="36" spans="1:8" ht="25.5">
      <c r="A36" s="4" t="s">
        <v>36</v>
      </c>
      <c r="B36" s="5" t="s">
        <v>37</v>
      </c>
      <c r="C36" s="6" t="s">
        <v>50</v>
      </c>
      <c r="D36" s="19">
        <f>D37</f>
        <v>31754.1</v>
      </c>
      <c r="E36" s="19">
        <f>E37</f>
        <v>34685</v>
      </c>
      <c r="F36" s="19">
        <f>F37</f>
        <v>28729.6</v>
      </c>
      <c r="G36" s="18">
        <f t="shared" si="0"/>
        <v>90.4752457163012</v>
      </c>
      <c r="H36" s="18">
        <f t="shared" si="1"/>
        <v>82.83004180481475</v>
      </c>
    </row>
    <row r="37" spans="1:8" ht="12.75">
      <c r="A37" s="7" t="s">
        <v>38</v>
      </c>
      <c r="B37" s="8" t="s">
        <v>37</v>
      </c>
      <c r="C37" s="9" t="s">
        <v>6</v>
      </c>
      <c r="D37" s="15">
        <v>31754.1</v>
      </c>
      <c r="E37" s="15">
        <v>34685</v>
      </c>
      <c r="F37" s="15">
        <v>28729.6</v>
      </c>
      <c r="G37" s="17">
        <f t="shared" si="0"/>
        <v>90.4752457163012</v>
      </c>
      <c r="H37" s="17">
        <f t="shared" si="1"/>
        <v>82.83004180481475</v>
      </c>
    </row>
    <row r="38" spans="1:8" ht="15.75" customHeight="1">
      <c r="A38" s="4" t="s">
        <v>39</v>
      </c>
      <c r="B38" s="5" t="s">
        <v>23</v>
      </c>
      <c r="C38" s="6" t="s">
        <v>50</v>
      </c>
      <c r="D38" s="19">
        <f>D39+D40+D41</f>
        <v>9732.400000000001</v>
      </c>
      <c r="E38" s="19">
        <f>E39+E40+E41</f>
        <v>14127.599999999999</v>
      </c>
      <c r="F38" s="19">
        <f>F39+F40+F41</f>
        <v>7082.5</v>
      </c>
      <c r="G38" s="19">
        <f>G39+G40+G41</f>
        <v>167.6757577421766</v>
      </c>
      <c r="H38" s="19">
        <f>H39+H40+H41</f>
        <v>139.47978589238676</v>
      </c>
    </row>
    <row r="39" spans="1:8" ht="12.75">
      <c r="A39" s="7" t="s">
        <v>40</v>
      </c>
      <c r="B39" s="8" t="s">
        <v>23</v>
      </c>
      <c r="C39" s="9" t="s">
        <v>6</v>
      </c>
      <c r="D39" s="15">
        <v>1528.7</v>
      </c>
      <c r="E39" s="15">
        <v>2407.7</v>
      </c>
      <c r="F39" s="15">
        <v>1531.2</v>
      </c>
      <c r="G39" s="17">
        <f t="shared" si="0"/>
        <v>100.16353764636618</v>
      </c>
      <c r="H39" s="17">
        <f t="shared" si="1"/>
        <v>63.59596295219505</v>
      </c>
    </row>
    <row r="40" spans="1:8" ht="12.75">
      <c r="A40" s="7" t="s">
        <v>41</v>
      </c>
      <c r="B40" s="8" t="s">
        <v>23</v>
      </c>
      <c r="C40" s="9" t="s">
        <v>11</v>
      </c>
      <c r="D40" s="15">
        <v>8203.7</v>
      </c>
      <c r="E40" s="15">
        <v>11674.9</v>
      </c>
      <c r="F40" s="15">
        <v>5538.5</v>
      </c>
      <c r="G40" s="17">
        <f t="shared" si="0"/>
        <v>67.51222009581042</v>
      </c>
      <c r="H40" s="17">
        <f t="shared" si="1"/>
        <v>47.439378495747285</v>
      </c>
    </row>
    <row r="41" spans="1:8" ht="25.5">
      <c r="A41" s="7" t="s">
        <v>42</v>
      </c>
      <c r="B41" s="8" t="s">
        <v>23</v>
      </c>
      <c r="C41" s="9" t="s">
        <v>13</v>
      </c>
      <c r="D41" s="15">
        <v>0</v>
      </c>
      <c r="E41" s="15">
        <v>45</v>
      </c>
      <c r="F41" s="15">
        <v>12.8</v>
      </c>
      <c r="G41" s="17">
        <v>0</v>
      </c>
      <c r="H41" s="17">
        <f t="shared" si="1"/>
        <v>28.444444444444443</v>
      </c>
    </row>
    <row r="42" spans="1:8" ht="25.5">
      <c r="A42" s="4" t="s">
        <v>43</v>
      </c>
      <c r="B42" s="5" t="s">
        <v>16</v>
      </c>
      <c r="C42" s="6" t="s">
        <v>50</v>
      </c>
      <c r="D42" s="19">
        <f>D43</f>
        <v>213.5</v>
      </c>
      <c r="E42" s="19">
        <f>E43</f>
        <v>372.8</v>
      </c>
      <c r="F42" s="19">
        <f>F43</f>
        <v>256.4</v>
      </c>
      <c r="G42" s="18">
        <f t="shared" si="0"/>
        <v>120.09367681498829</v>
      </c>
      <c r="H42" s="18">
        <f t="shared" si="1"/>
        <v>68.77682403433477</v>
      </c>
    </row>
    <row r="43" spans="1:8" ht="12.75">
      <c r="A43" s="7" t="s">
        <v>44</v>
      </c>
      <c r="B43" s="8" t="s">
        <v>16</v>
      </c>
      <c r="C43" s="9" t="s">
        <v>6</v>
      </c>
      <c r="D43" s="15">
        <v>213.5</v>
      </c>
      <c r="E43" s="15">
        <v>372.8</v>
      </c>
      <c r="F43" s="15">
        <v>256.4</v>
      </c>
      <c r="G43" s="17">
        <f t="shared" si="0"/>
        <v>120.09367681498829</v>
      </c>
      <c r="H43" s="17">
        <f t="shared" si="1"/>
        <v>68.77682403433477</v>
      </c>
    </row>
    <row r="44" spans="1:8" ht="38.25">
      <c r="A44" s="4" t="s">
        <v>45</v>
      </c>
      <c r="B44" s="10">
        <v>13</v>
      </c>
      <c r="C44" s="6" t="s">
        <v>50</v>
      </c>
      <c r="D44" s="19">
        <f>D45</f>
        <v>18.3</v>
      </c>
      <c r="E44" s="19">
        <f>E45</f>
        <v>5.3</v>
      </c>
      <c r="F44" s="19">
        <f>F45</f>
        <v>5.3</v>
      </c>
      <c r="G44" s="18">
        <f t="shared" si="0"/>
        <v>28.96174863387978</v>
      </c>
      <c r="H44" s="18">
        <f t="shared" si="1"/>
        <v>100</v>
      </c>
    </row>
    <row r="45" spans="1:8" ht="28.5" customHeight="1">
      <c r="A45" s="7" t="s">
        <v>56</v>
      </c>
      <c r="B45" s="11">
        <v>13</v>
      </c>
      <c r="C45" s="9" t="s">
        <v>6</v>
      </c>
      <c r="D45" s="15">
        <v>18.3</v>
      </c>
      <c r="E45" s="15">
        <v>5.3</v>
      </c>
      <c r="F45" s="15">
        <v>5.3</v>
      </c>
      <c r="G45" s="17">
        <f t="shared" si="0"/>
        <v>28.96174863387978</v>
      </c>
      <c r="H45" s="17">
        <f t="shared" si="1"/>
        <v>100</v>
      </c>
    </row>
    <row r="46" spans="1:8" ht="66.75" customHeight="1">
      <c r="A46" s="4" t="s">
        <v>47</v>
      </c>
      <c r="B46" s="10">
        <v>14</v>
      </c>
      <c r="C46" s="6" t="s">
        <v>50</v>
      </c>
      <c r="D46" s="19">
        <f>D47</f>
        <v>12523.2</v>
      </c>
      <c r="E46" s="19">
        <f>E47</f>
        <v>15195.6</v>
      </c>
      <c r="F46" s="19">
        <f>F47</f>
        <v>12669.2</v>
      </c>
      <c r="G46" s="18">
        <f t="shared" si="0"/>
        <v>101.16583620799796</v>
      </c>
      <c r="H46" s="18">
        <f t="shared" si="1"/>
        <v>83.37413461791571</v>
      </c>
    </row>
    <row r="47" spans="1:8" ht="51">
      <c r="A47" s="7" t="s">
        <v>48</v>
      </c>
      <c r="B47" s="11">
        <v>14</v>
      </c>
      <c r="C47" s="9" t="s">
        <v>6</v>
      </c>
      <c r="D47" s="15">
        <v>12523.2</v>
      </c>
      <c r="E47" s="15">
        <v>15195.6</v>
      </c>
      <c r="F47" s="15">
        <v>12669.2</v>
      </c>
      <c r="G47" s="17">
        <f t="shared" si="0"/>
        <v>101.16583620799796</v>
      </c>
      <c r="H47" s="17">
        <f t="shared" si="1"/>
        <v>83.37413461791571</v>
      </c>
    </row>
    <row r="48" spans="1:8" ht="12.75">
      <c r="A48" s="12" t="s">
        <v>46</v>
      </c>
      <c r="B48" s="13"/>
      <c r="C48" s="14"/>
      <c r="D48" s="25">
        <f>D6+D13+D15+D23+D29+D36+D38+D42+D44+D46+D18</f>
        <v>217245.39999999997</v>
      </c>
      <c r="E48" s="25">
        <f>E6+E13+E15+E23+E29+E36+E38+E42+E44+E46+E18+E27</f>
        <v>308415.19999999995</v>
      </c>
      <c r="F48" s="25">
        <f>F6+F13+F15+F23+F29+F36+F38+F42+F44+F46+F18</f>
        <v>216174.09999999998</v>
      </c>
      <c r="G48" s="25">
        <f>G6+G13+G15+G23+G29+G36+G38+G42+G44+G46+G18</f>
        <v>985.4714386535773</v>
      </c>
      <c r="H48" s="25">
        <f>H6+H13+H15+H23+H29+H36+H38+H42+H44+H46+H18</f>
        <v>888.6798085117525</v>
      </c>
    </row>
    <row r="50" spans="4:6" ht="12.75">
      <c r="D50" s="16"/>
      <c r="E50" s="16"/>
      <c r="F50" s="16"/>
    </row>
    <row r="51" spans="1:8" ht="15.75">
      <c r="A51" s="29"/>
      <c r="B51" s="29"/>
      <c r="C51" s="29"/>
      <c r="D51" s="29"/>
      <c r="E51" s="29"/>
      <c r="F51" s="29"/>
      <c r="G51" s="29"/>
      <c r="H51" s="29"/>
    </row>
    <row r="52" spans="1:8" ht="15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1"/>
      <c r="B53" s="1"/>
      <c r="C53" s="1"/>
      <c r="D53" s="1"/>
      <c r="E53" s="1"/>
      <c r="F53" s="1"/>
      <c r="G53" s="1"/>
      <c r="H53" s="2"/>
    </row>
  </sheetData>
  <sheetProtection/>
  <autoFilter ref="A5:H57"/>
  <mergeCells count="4">
    <mergeCell ref="A2:H2"/>
    <mergeCell ref="A3:H3"/>
    <mergeCell ref="A51:H51"/>
    <mergeCell ref="A52:H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2017-05-29T06:01:33Z</cp:lastPrinted>
  <dcterms:created xsi:type="dcterms:W3CDTF">1996-10-08T23:32:33Z</dcterms:created>
  <dcterms:modified xsi:type="dcterms:W3CDTF">2022-10-26T13:23:38Z</dcterms:modified>
  <cp:category/>
  <cp:version/>
  <cp:contentType/>
  <cp:contentStatus/>
</cp:coreProperties>
</file>