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2"/>
  </bookViews>
  <sheets>
    <sheet name="Рез. цкдс" sheetId="1" r:id="rId1"/>
    <sheet name="Рез. мбс" sheetId="2" r:id="rId2"/>
    <sheet name="Рез. дши" sheetId="3" r:id="rId3"/>
  </sheets>
  <definedNames/>
  <calcPr fullCalcOnLoad="1"/>
</workbook>
</file>

<file path=xl/sharedStrings.xml><?xml version="1.0" encoding="utf-8"?>
<sst xmlns="http://schemas.openxmlformats.org/spreadsheetml/2006/main" count="78" uniqueCount="27">
  <si>
    <t>Объем муниципальной услуги (ед.)</t>
  </si>
  <si>
    <t>Нормативные затраты на общехозяйственные нужды (тыс.руб. за ед.)</t>
  </si>
  <si>
    <t>Итого нормативные затраты на оказание муниципальной услуги (тыс.руб.за ед.)</t>
  </si>
  <si>
    <t>Сумма финансового обеспечения выполнения муниципального задания  (тыс.руб.)</t>
  </si>
  <si>
    <t>Нормативные затраты, непосредственно связанные с оказанием муниципальной услуги (т.руб.за ед.)</t>
  </si>
  <si>
    <t xml:space="preserve">Затраты на  
содержание  
имущества   
муниципального
учреждения  
(тыс. руб.)
</t>
  </si>
  <si>
    <t>затраты на коммунальные услуги</t>
  </si>
  <si>
    <t>в том числе</t>
  </si>
  <si>
    <t>Всего</t>
  </si>
  <si>
    <t>в том числе затраты на оплату труда с начислениями на выплаты по оплате труда</t>
  </si>
  <si>
    <t xml:space="preserve">затраты на оплату труда с начислениями на выплаты по оплате труда </t>
  </si>
  <si>
    <t>2020 год</t>
  </si>
  <si>
    <t>Итого на 2020 год</t>
  </si>
  <si>
    <t>реализация дополнительных общеобразовательных общеразвивающих программ</t>
  </si>
  <si>
    <t xml:space="preserve"> Наименование муниципальной услуги, работы   
</t>
  </si>
  <si>
    <t xml:space="preserve">организация мероприятий </t>
  </si>
  <si>
    <t>организация деятельности клубных формирований и формирований самодеятельного творчества</t>
  </si>
  <si>
    <t xml:space="preserve">библиотечное, библиографическое и информационное обслуживание пользователей библиотеки </t>
  </si>
  <si>
    <t>реализация дополнительных общеобразовательных предпрофессиональных программ</t>
  </si>
  <si>
    <t>2021 год</t>
  </si>
  <si>
    <t>Итого на 2021 год</t>
  </si>
  <si>
    <t>2022 год</t>
  </si>
  <si>
    <t xml:space="preserve">Нормативные затраты на оказание муниципальных услуг, работ на 2020 год и на плановый период 2021 и 2022 годов  по МБУК "Шимская МБС" </t>
  </si>
  <si>
    <t xml:space="preserve">Утверждены постановлением Администрации муниципального района от 14.01.2020 № 9       
</t>
  </si>
  <si>
    <t>Итого на 2022 год</t>
  </si>
  <si>
    <t xml:space="preserve">Нормативные затраты на оказание муниципальных услуг на 2020 год и на плановый период 2021 и 2022 годов  по МБУДО "Шимская ДШИ" </t>
  </si>
  <si>
    <t xml:space="preserve">Нормативные затраты на оказание муниципальных услуг, работ на 2020 год и на плановый период 2021 и 2022 годов  по МБУК "Шимская ЦКДС"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</si>
</sst>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165" fontId="41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right" vertical="top" wrapText="1"/>
    </xf>
    <xf numFmtId="164" fontId="40" fillId="0" borderId="10" xfId="0" applyNumberFormat="1" applyFont="1" applyFill="1" applyBorder="1" applyAlignment="1">
      <alignment horizontal="center"/>
    </xf>
    <xf numFmtId="165" fontId="40" fillId="33" borderId="10" xfId="0" applyNumberFormat="1" applyFont="1" applyFill="1" applyBorder="1" applyAlignment="1">
      <alignment horizontal="center"/>
    </xf>
    <xf numFmtId="165" fontId="40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165" fontId="40" fillId="0" borderId="11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Fill="1" applyBorder="1" applyAlignment="1">
      <alignment horizontal="center" vertical="top" wrapText="1"/>
    </xf>
    <xf numFmtId="165" fontId="40" fillId="0" borderId="13" xfId="0" applyNumberFormat="1" applyFont="1" applyFill="1" applyBorder="1" applyAlignment="1">
      <alignment horizontal="center" vertical="top" wrapText="1"/>
    </xf>
    <xf numFmtId="165" fontId="40" fillId="0" borderId="17" xfId="0" applyNumberFormat="1" applyFont="1" applyFill="1" applyBorder="1" applyAlignment="1">
      <alignment horizontal="center" vertical="top" wrapText="1"/>
    </xf>
    <xf numFmtId="165" fontId="40" fillId="0" borderId="0" xfId="0" applyNumberFormat="1" applyFont="1" applyFill="1" applyBorder="1" applyAlignment="1">
      <alignment horizontal="center" vertical="top" wrapText="1"/>
    </xf>
    <xf numFmtId="165" fontId="40" fillId="0" borderId="18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17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0" fillId="0" borderId="19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right" vertical="top" wrapText="1"/>
    </xf>
    <xf numFmtId="0" fontId="40" fillId="0" borderId="11" xfId="0" applyFont="1" applyFill="1" applyBorder="1" applyAlignment="1">
      <alignment horizontal="center" vertical="top"/>
    </xf>
    <xf numFmtId="0" fontId="40" fillId="0" borderId="12" xfId="0" applyFont="1" applyFill="1" applyBorder="1" applyAlignment="1">
      <alignment horizontal="center" vertical="top"/>
    </xf>
    <xf numFmtId="0" fontId="40" fillId="0" borderId="13" xfId="0" applyFont="1" applyFill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0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view="pageLayout" zoomScale="70" zoomScaleNormal="70" zoomScalePageLayoutView="70" workbookViewId="0" topLeftCell="B26">
      <selection activeCell="Z48" sqref="Z48:AA49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7" t="s">
        <v>23</v>
      </c>
      <c r="W2" s="17"/>
      <c r="X2" s="17"/>
      <c r="Y2" s="17"/>
      <c r="Z2" s="17"/>
      <c r="AA2" s="17"/>
      <c r="AB2" s="17"/>
      <c r="AC2" s="17"/>
      <c r="AD2" s="17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7"/>
      <c r="W3" s="17"/>
      <c r="X3" s="17"/>
      <c r="Y3" s="17"/>
      <c r="Z3" s="17"/>
      <c r="AA3" s="17"/>
      <c r="AB3" s="17"/>
      <c r="AC3" s="17"/>
      <c r="AD3" s="17"/>
    </row>
    <row r="4" spans="1:3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7"/>
      <c r="W4" s="17"/>
      <c r="X4" s="17"/>
      <c r="Y4" s="17"/>
      <c r="Z4" s="17"/>
      <c r="AA4" s="17"/>
      <c r="AB4" s="17"/>
      <c r="AC4" s="17"/>
      <c r="AD4" s="17"/>
    </row>
    <row r="5" spans="1:30" ht="39.75" customHeight="1" hidden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7"/>
      <c r="W5" s="17"/>
      <c r="X5" s="17"/>
      <c r="Y5" s="17"/>
      <c r="Z5" s="17"/>
      <c r="AA5" s="17"/>
      <c r="AB5" s="17"/>
      <c r="AC5" s="17"/>
      <c r="AD5" s="17"/>
    </row>
    <row r="6" spans="1:22" ht="41.25" customHeight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">
      <c r="A7" s="1"/>
      <c r="B7" s="1"/>
      <c r="C7" s="1"/>
      <c r="D7" s="56" t="s">
        <v>26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4"/>
      <c r="R7" s="14"/>
      <c r="S7" s="4"/>
      <c r="T7" s="8"/>
      <c r="U7" s="1"/>
      <c r="V7" s="2"/>
    </row>
    <row r="8" spans="1:22" ht="18">
      <c r="A8" s="1"/>
      <c r="B8" s="1"/>
      <c r="C8" s="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4"/>
      <c r="R8" s="14"/>
      <c r="S8" s="4"/>
      <c r="T8" s="8"/>
      <c r="U8" s="1"/>
      <c r="V8" s="3"/>
    </row>
    <row r="9" spans="1:22" ht="10.5" customHeight="1">
      <c r="A9" s="1"/>
      <c r="B9" s="1"/>
      <c r="C9" s="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4"/>
      <c r="R9" s="14"/>
      <c r="S9" s="4"/>
      <c r="T9" s="8"/>
      <c r="U9" s="1"/>
      <c r="V9" s="3"/>
    </row>
    <row r="10" spans="1:22" ht="18" hidden="1">
      <c r="A10" s="1"/>
      <c r="B10" s="1"/>
      <c r="C10" s="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4"/>
      <c r="R10" s="14"/>
      <c r="S10" s="4"/>
      <c r="T10" s="8"/>
      <c r="U10" s="1"/>
      <c r="V10" s="3"/>
    </row>
    <row r="11" spans="1:22" ht="42.75" customHeight="1" hidden="1">
      <c r="A11" s="1"/>
      <c r="B11" s="1"/>
      <c r="C11" s="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4"/>
      <c r="R11" s="14"/>
      <c r="S11" s="1"/>
      <c r="T11" s="1"/>
      <c r="U11" s="1"/>
      <c r="V11" s="3"/>
    </row>
    <row r="12" spans="1:30" ht="15" customHeight="1">
      <c r="A12" s="1"/>
      <c r="B12" s="73" t="s">
        <v>14</v>
      </c>
      <c r="C12" s="73"/>
      <c r="D12" s="73"/>
      <c r="E12" s="73"/>
      <c r="F12" s="73" t="s">
        <v>4</v>
      </c>
      <c r="G12" s="75"/>
      <c r="H12" s="75"/>
      <c r="I12" s="75"/>
      <c r="J12" s="75"/>
      <c r="K12" s="75"/>
      <c r="L12" s="42" t="s">
        <v>1</v>
      </c>
      <c r="M12" s="43"/>
      <c r="N12" s="43"/>
      <c r="O12" s="77"/>
      <c r="P12" s="77"/>
      <c r="Q12" s="77"/>
      <c r="R12" s="77"/>
      <c r="S12" s="77"/>
      <c r="T12" s="78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3"/>
      <c r="C13" s="73"/>
      <c r="D13" s="73"/>
      <c r="E13" s="73"/>
      <c r="F13" s="75"/>
      <c r="G13" s="75"/>
      <c r="H13" s="75"/>
      <c r="I13" s="75"/>
      <c r="J13" s="75"/>
      <c r="K13" s="75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3"/>
      <c r="C14" s="73"/>
      <c r="D14" s="73"/>
      <c r="E14" s="73"/>
      <c r="F14" s="75"/>
      <c r="G14" s="75"/>
      <c r="H14" s="75"/>
      <c r="I14" s="75"/>
      <c r="J14" s="75"/>
      <c r="K14" s="75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3"/>
      <c r="C15" s="73"/>
      <c r="D15" s="73"/>
      <c r="E15" s="73"/>
      <c r="F15" s="75"/>
      <c r="G15" s="75"/>
      <c r="H15" s="75"/>
      <c r="I15" s="75"/>
      <c r="J15" s="75"/>
      <c r="K15" s="75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3"/>
      <c r="C16" s="73"/>
      <c r="D16" s="73"/>
      <c r="E16" s="73"/>
      <c r="F16" s="75"/>
      <c r="G16" s="75"/>
      <c r="H16" s="75"/>
      <c r="I16" s="75"/>
      <c r="J16" s="75"/>
      <c r="K16" s="75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3"/>
      <c r="C17" s="73"/>
      <c r="D17" s="73"/>
      <c r="E17" s="73"/>
      <c r="F17" s="75"/>
      <c r="G17" s="75"/>
      <c r="H17" s="75"/>
      <c r="I17" s="75"/>
      <c r="J17" s="75"/>
      <c r="K17" s="75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3"/>
      <c r="C18" s="73"/>
      <c r="D18" s="73"/>
      <c r="E18" s="73"/>
      <c r="F18" s="75"/>
      <c r="G18" s="75"/>
      <c r="H18" s="75"/>
      <c r="I18" s="75"/>
      <c r="J18" s="75"/>
      <c r="K18" s="75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3"/>
      <c r="C19" s="73"/>
      <c r="D19" s="73"/>
      <c r="E19" s="73"/>
      <c r="F19" s="75"/>
      <c r="G19" s="75"/>
      <c r="H19" s="75"/>
      <c r="I19" s="75"/>
      <c r="J19" s="75"/>
      <c r="K19" s="75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3"/>
      <c r="C20" s="73"/>
      <c r="D20" s="73"/>
      <c r="E20" s="73"/>
      <c r="F20" s="75"/>
      <c r="G20" s="75"/>
      <c r="H20" s="75"/>
      <c r="I20" s="75"/>
      <c r="J20" s="75"/>
      <c r="K20" s="75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3"/>
      <c r="C21" s="73"/>
      <c r="D21" s="73"/>
      <c r="E21" s="73"/>
      <c r="F21" s="75"/>
      <c r="G21" s="75"/>
      <c r="H21" s="75"/>
      <c r="I21" s="75"/>
      <c r="J21" s="75"/>
      <c r="K21" s="75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4.25" hidden="1">
      <c r="A22" s="1"/>
      <c r="B22" s="74"/>
      <c r="C22" s="74"/>
      <c r="D22" s="74"/>
      <c r="E22" s="74"/>
      <c r="F22" s="76"/>
      <c r="G22" s="76"/>
      <c r="H22" s="76"/>
      <c r="I22" s="76"/>
      <c r="J22" s="76"/>
      <c r="K22" s="76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4"/>
      <c r="C23" s="74"/>
      <c r="D23" s="74"/>
      <c r="E23" s="74"/>
      <c r="F23" s="79" t="s">
        <v>8</v>
      </c>
      <c r="G23" s="79"/>
      <c r="H23" s="79"/>
      <c r="I23" s="23" t="s">
        <v>9</v>
      </c>
      <c r="J23" s="24"/>
      <c r="K23" s="25"/>
      <c r="L23" s="67" t="s">
        <v>8</v>
      </c>
      <c r="M23" s="68"/>
      <c r="N23" s="69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4"/>
      <c r="C24" s="74"/>
      <c r="D24" s="74"/>
      <c r="E24" s="74"/>
      <c r="F24" s="80"/>
      <c r="G24" s="80"/>
      <c r="H24" s="80"/>
      <c r="I24" s="81"/>
      <c r="J24" s="82"/>
      <c r="K24" s="83"/>
      <c r="L24" s="70"/>
      <c r="M24" s="71"/>
      <c r="N24" s="72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11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15</v>
      </c>
      <c r="C28" s="24"/>
      <c r="D28" s="24"/>
      <c r="E28" s="25"/>
      <c r="F28" s="18">
        <v>4.368</v>
      </c>
      <c r="G28" s="18"/>
      <c r="H28" s="18"/>
      <c r="I28" s="18">
        <v>4.347</v>
      </c>
      <c r="J28" s="18"/>
      <c r="K28" s="18"/>
      <c r="L28" s="18">
        <v>1.229</v>
      </c>
      <c r="M28" s="18"/>
      <c r="N28" s="18"/>
      <c r="O28" s="18">
        <v>0.323</v>
      </c>
      <c r="P28" s="18"/>
      <c r="Q28" s="18"/>
      <c r="R28" s="18">
        <v>0.884</v>
      </c>
      <c r="S28" s="18"/>
      <c r="T28" s="18"/>
      <c r="U28" s="18">
        <f>F28+L28</f>
        <v>5.597</v>
      </c>
      <c r="V28" s="18"/>
      <c r="W28" s="18"/>
      <c r="X28" s="22">
        <v>3150</v>
      </c>
      <c r="Y28" s="22"/>
      <c r="Z28" s="22">
        <v>2237.6</v>
      </c>
      <c r="AA28" s="22"/>
      <c r="AB28" s="20">
        <f>U28*X28+Z28+0.2</f>
        <v>19868.350000000002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23" t="s">
        <v>16</v>
      </c>
      <c r="C30" s="24"/>
      <c r="D30" s="24"/>
      <c r="E30" s="25"/>
      <c r="F30" s="18">
        <v>4.555</v>
      </c>
      <c r="G30" s="18"/>
      <c r="H30" s="18"/>
      <c r="I30" s="18">
        <v>4.533</v>
      </c>
      <c r="J30" s="18"/>
      <c r="K30" s="18"/>
      <c r="L30" s="18">
        <v>1.281</v>
      </c>
      <c r="M30" s="18"/>
      <c r="N30" s="18"/>
      <c r="O30" s="18">
        <v>0.337</v>
      </c>
      <c r="P30" s="18"/>
      <c r="Q30" s="18"/>
      <c r="R30" s="18">
        <v>0.922</v>
      </c>
      <c r="S30" s="18"/>
      <c r="T30" s="18"/>
      <c r="U30" s="18">
        <f>F30+L30</f>
        <v>5.835999999999999</v>
      </c>
      <c r="V30" s="18"/>
      <c r="W30" s="18"/>
      <c r="X30" s="22">
        <v>210</v>
      </c>
      <c r="Y30" s="22"/>
      <c r="Z30" s="19">
        <v>155.6</v>
      </c>
      <c r="AA30" s="19"/>
      <c r="AB30" s="20">
        <f>U30*X30+Z30</f>
        <v>1381.1599999999999</v>
      </c>
      <c r="AC30" s="20"/>
      <c r="AD30" s="20"/>
    </row>
    <row r="31" spans="1:30" ht="25.5" customHeight="1">
      <c r="A31" s="1"/>
      <c r="B31" s="26"/>
      <c r="C31" s="27"/>
      <c r="D31" s="27"/>
      <c r="E31" s="2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2"/>
      <c r="Y31" s="22"/>
      <c r="Z31" s="19"/>
      <c r="AA31" s="19"/>
      <c r="AB31" s="20"/>
      <c r="AC31" s="20"/>
      <c r="AD31" s="20"/>
    </row>
    <row r="32" spans="1:30" ht="15" customHeight="1">
      <c r="A32" s="1"/>
      <c r="B32" s="21" t="s">
        <v>12</v>
      </c>
      <c r="C32" s="21"/>
      <c r="D32" s="21"/>
      <c r="E32" s="2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2"/>
      <c r="Y32" s="22"/>
      <c r="Z32" s="22"/>
      <c r="AA32" s="22"/>
      <c r="AB32" s="16">
        <f>AB28+AB30+0.1</f>
        <v>21249.61</v>
      </c>
      <c r="AC32" s="16"/>
      <c r="AD32" s="16"/>
    </row>
    <row r="33" spans="1:30" ht="15" customHeight="1">
      <c r="A33" s="1"/>
      <c r="B33" s="21"/>
      <c r="C33" s="21"/>
      <c r="D33" s="21"/>
      <c r="E33" s="2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2"/>
      <c r="Y33" s="22"/>
      <c r="Z33" s="22"/>
      <c r="AA33" s="22"/>
      <c r="AB33" s="16"/>
      <c r="AC33" s="16"/>
      <c r="AD33" s="16"/>
    </row>
    <row r="34" spans="1:30" ht="15" customHeight="1">
      <c r="A34" s="10"/>
      <c r="B34" s="21" t="s">
        <v>19</v>
      </c>
      <c r="C34" s="21"/>
      <c r="D34" s="21"/>
      <c r="E34" s="2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2"/>
      <c r="Y34" s="22"/>
      <c r="Z34" s="22"/>
      <c r="AA34" s="22"/>
      <c r="AB34" s="16"/>
      <c r="AC34" s="16"/>
      <c r="AD34" s="16"/>
    </row>
    <row r="35" spans="1:30" ht="15" customHeight="1">
      <c r="A35" s="10"/>
      <c r="B35" s="21"/>
      <c r="C35" s="21"/>
      <c r="D35" s="21"/>
      <c r="E35" s="2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2"/>
      <c r="Y35" s="22"/>
      <c r="Z35" s="22"/>
      <c r="AA35" s="22"/>
      <c r="AB35" s="16"/>
      <c r="AC35" s="16"/>
      <c r="AD35" s="16"/>
    </row>
    <row r="36" spans="1:30" ht="15" customHeight="1">
      <c r="A36" s="1"/>
      <c r="B36" s="23" t="s">
        <v>15</v>
      </c>
      <c r="C36" s="24"/>
      <c r="D36" s="24"/>
      <c r="E36" s="25"/>
      <c r="F36" s="18">
        <v>4.269</v>
      </c>
      <c r="G36" s="18"/>
      <c r="H36" s="18"/>
      <c r="I36" s="18">
        <v>4.248</v>
      </c>
      <c r="J36" s="18"/>
      <c r="K36" s="18"/>
      <c r="L36" s="18">
        <v>0.521</v>
      </c>
      <c r="M36" s="18"/>
      <c r="N36" s="18"/>
      <c r="O36" s="18">
        <v>0.324</v>
      </c>
      <c r="P36" s="18"/>
      <c r="Q36" s="18"/>
      <c r="R36" s="18">
        <v>0.177</v>
      </c>
      <c r="S36" s="18"/>
      <c r="T36" s="18"/>
      <c r="U36" s="18">
        <f>F36+L36</f>
        <v>4.79</v>
      </c>
      <c r="V36" s="18"/>
      <c r="W36" s="18"/>
      <c r="X36" s="22">
        <v>3150</v>
      </c>
      <c r="Y36" s="22"/>
      <c r="Z36" s="22">
        <v>491.3</v>
      </c>
      <c r="AA36" s="22"/>
      <c r="AB36" s="20">
        <f>U36*X36+Z36+1.5</f>
        <v>15581.3</v>
      </c>
      <c r="AC36" s="20"/>
      <c r="AD36" s="20"/>
    </row>
    <row r="37" spans="1:30" ht="28.5" customHeight="1">
      <c r="A37" s="1"/>
      <c r="B37" s="26"/>
      <c r="C37" s="27"/>
      <c r="D37" s="27"/>
      <c r="E37" s="2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2"/>
      <c r="Y37" s="22"/>
      <c r="Z37" s="22"/>
      <c r="AA37" s="22"/>
      <c r="AB37" s="20"/>
      <c r="AC37" s="20"/>
      <c r="AD37" s="20"/>
    </row>
    <row r="38" spans="1:30" ht="15" customHeight="1">
      <c r="A38" s="1"/>
      <c r="B38" s="23" t="s">
        <v>16</v>
      </c>
      <c r="C38" s="24"/>
      <c r="D38" s="24"/>
      <c r="E38" s="25"/>
      <c r="F38" s="18">
        <v>4.249</v>
      </c>
      <c r="G38" s="18"/>
      <c r="H38" s="18"/>
      <c r="I38" s="18">
        <v>4.228</v>
      </c>
      <c r="J38" s="18"/>
      <c r="K38" s="18"/>
      <c r="L38" s="18">
        <v>0.519</v>
      </c>
      <c r="M38" s="18"/>
      <c r="N38" s="18"/>
      <c r="O38" s="18">
        <v>0.322</v>
      </c>
      <c r="P38" s="18"/>
      <c r="Q38" s="18"/>
      <c r="R38" s="18">
        <v>0.176</v>
      </c>
      <c r="S38" s="18"/>
      <c r="T38" s="18"/>
      <c r="U38" s="18">
        <f>F38+L38</f>
        <v>4.768</v>
      </c>
      <c r="V38" s="18"/>
      <c r="W38" s="18"/>
      <c r="X38" s="22">
        <v>220</v>
      </c>
      <c r="Y38" s="22"/>
      <c r="Z38" s="19">
        <v>34.2</v>
      </c>
      <c r="AA38" s="19"/>
      <c r="AB38" s="20">
        <f>U38*X38+Z38</f>
        <v>1083.16</v>
      </c>
      <c r="AC38" s="20"/>
      <c r="AD38" s="20"/>
    </row>
    <row r="39" spans="1:30" ht="25.5" customHeight="1">
      <c r="A39" s="1"/>
      <c r="B39" s="26"/>
      <c r="C39" s="27"/>
      <c r="D39" s="27"/>
      <c r="E39" s="2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22"/>
      <c r="Y39" s="22"/>
      <c r="Z39" s="19"/>
      <c r="AA39" s="19"/>
      <c r="AB39" s="20"/>
      <c r="AC39" s="20"/>
      <c r="AD39" s="20"/>
    </row>
    <row r="40" spans="1:30" ht="15" customHeight="1">
      <c r="A40" s="1"/>
      <c r="B40" s="21" t="s">
        <v>20</v>
      </c>
      <c r="C40" s="21"/>
      <c r="D40" s="21"/>
      <c r="E40" s="2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22"/>
      <c r="Y40" s="22"/>
      <c r="Z40" s="22"/>
      <c r="AA40" s="22"/>
      <c r="AB40" s="16">
        <f>AB36+AB38</f>
        <v>16664.46</v>
      </c>
      <c r="AC40" s="16"/>
      <c r="AD40" s="16"/>
    </row>
    <row r="41" spans="1:30" ht="15" customHeight="1">
      <c r="A41" s="1"/>
      <c r="B41" s="21"/>
      <c r="C41" s="21"/>
      <c r="D41" s="21"/>
      <c r="E41" s="21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2"/>
      <c r="Y41" s="22"/>
      <c r="Z41" s="22"/>
      <c r="AA41" s="22"/>
      <c r="AB41" s="16"/>
      <c r="AC41" s="16"/>
      <c r="AD41" s="16"/>
    </row>
    <row r="42" spans="1:30" ht="15" customHeight="1">
      <c r="A42" s="1"/>
      <c r="B42" s="21" t="s">
        <v>21</v>
      </c>
      <c r="C42" s="21"/>
      <c r="D42" s="21"/>
      <c r="E42" s="2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9"/>
      <c r="AA42" s="19"/>
      <c r="AB42" s="16"/>
      <c r="AC42" s="16"/>
      <c r="AD42" s="16"/>
    </row>
    <row r="43" spans="1:30" ht="15" customHeight="1">
      <c r="A43" s="1"/>
      <c r="B43" s="21"/>
      <c r="C43" s="21"/>
      <c r="D43" s="21"/>
      <c r="E43" s="21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19"/>
      <c r="Z43" s="19"/>
      <c r="AA43" s="19"/>
      <c r="AB43" s="16"/>
      <c r="AC43" s="16"/>
      <c r="AD43" s="16"/>
    </row>
    <row r="44" spans="1:30" ht="15" customHeight="1">
      <c r="A44" s="10"/>
      <c r="B44" s="23" t="s">
        <v>15</v>
      </c>
      <c r="C44" s="24"/>
      <c r="D44" s="24"/>
      <c r="E44" s="25"/>
      <c r="F44" s="18">
        <v>4.269</v>
      </c>
      <c r="G44" s="18"/>
      <c r="H44" s="18"/>
      <c r="I44" s="18">
        <v>4.248</v>
      </c>
      <c r="J44" s="18"/>
      <c r="K44" s="18"/>
      <c r="L44" s="18">
        <v>0.521</v>
      </c>
      <c r="M44" s="18"/>
      <c r="N44" s="18"/>
      <c r="O44" s="18">
        <v>0.324</v>
      </c>
      <c r="P44" s="18"/>
      <c r="Q44" s="18"/>
      <c r="R44" s="18">
        <v>0.177</v>
      </c>
      <c r="S44" s="18"/>
      <c r="T44" s="18"/>
      <c r="U44" s="18">
        <f>F44+L44</f>
        <v>4.79</v>
      </c>
      <c r="V44" s="18"/>
      <c r="W44" s="18"/>
      <c r="X44" s="22">
        <v>3150</v>
      </c>
      <c r="Y44" s="22"/>
      <c r="Z44" s="22">
        <v>491.2</v>
      </c>
      <c r="AA44" s="22"/>
      <c r="AB44" s="20">
        <f>U44*X44+Z44+1.5</f>
        <v>15581.2</v>
      </c>
      <c r="AC44" s="20"/>
      <c r="AD44" s="20"/>
    </row>
    <row r="45" spans="1:30" ht="24.75" customHeight="1">
      <c r="A45" s="10"/>
      <c r="B45" s="26"/>
      <c r="C45" s="27"/>
      <c r="D45" s="27"/>
      <c r="E45" s="2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22"/>
      <c r="Y45" s="22"/>
      <c r="Z45" s="22"/>
      <c r="AA45" s="22"/>
      <c r="AB45" s="20"/>
      <c r="AC45" s="20"/>
      <c r="AD45" s="20"/>
    </row>
    <row r="46" spans="1:30" ht="15" customHeight="1">
      <c r="A46" s="1"/>
      <c r="B46" s="23" t="s">
        <v>16</v>
      </c>
      <c r="C46" s="24"/>
      <c r="D46" s="24"/>
      <c r="E46" s="25"/>
      <c r="F46" s="18">
        <v>4.249</v>
      </c>
      <c r="G46" s="18"/>
      <c r="H46" s="18"/>
      <c r="I46" s="18">
        <v>4.228</v>
      </c>
      <c r="J46" s="18"/>
      <c r="K46" s="18"/>
      <c r="L46" s="18">
        <v>0.519</v>
      </c>
      <c r="M46" s="18"/>
      <c r="N46" s="18"/>
      <c r="O46" s="18">
        <v>0.322</v>
      </c>
      <c r="P46" s="18"/>
      <c r="Q46" s="18"/>
      <c r="R46" s="18">
        <v>0.176</v>
      </c>
      <c r="S46" s="18"/>
      <c r="T46" s="18"/>
      <c r="U46" s="18">
        <f>F46+L46</f>
        <v>4.768</v>
      </c>
      <c r="V46" s="18"/>
      <c r="W46" s="18"/>
      <c r="X46" s="22">
        <v>220</v>
      </c>
      <c r="Y46" s="22"/>
      <c r="Z46" s="19">
        <v>34.1</v>
      </c>
      <c r="AA46" s="19"/>
      <c r="AB46" s="20">
        <f>U46*X46+Z46</f>
        <v>1083.06</v>
      </c>
      <c r="AC46" s="20"/>
      <c r="AD46" s="20"/>
    </row>
    <row r="47" spans="1:30" ht="29.25" customHeight="1">
      <c r="A47" s="1"/>
      <c r="B47" s="26"/>
      <c r="C47" s="27"/>
      <c r="D47" s="27"/>
      <c r="E47" s="2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2"/>
      <c r="Y47" s="22"/>
      <c r="Z47" s="19"/>
      <c r="AA47" s="19"/>
      <c r="AB47" s="20"/>
      <c r="AC47" s="20"/>
      <c r="AD47" s="20"/>
    </row>
    <row r="48" spans="1:30" ht="15" customHeight="1">
      <c r="A48" s="1"/>
      <c r="B48" s="21" t="s">
        <v>24</v>
      </c>
      <c r="C48" s="21"/>
      <c r="D48" s="21"/>
      <c r="E48" s="21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2"/>
      <c r="Y48" s="22"/>
      <c r="Z48" s="22"/>
      <c r="AA48" s="22"/>
      <c r="AB48" s="16">
        <f>AB44+AB46</f>
        <v>16664.260000000002</v>
      </c>
      <c r="AC48" s="16"/>
      <c r="AD48" s="16"/>
    </row>
    <row r="49" spans="1:30" ht="15" customHeight="1">
      <c r="A49" s="1"/>
      <c r="B49" s="21"/>
      <c r="C49" s="21"/>
      <c r="D49" s="21"/>
      <c r="E49" s="2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2"/>
      <c r="Y49" s="22"/>
      <c r="Z49" s="22"/>
      <c r="AA49" s="22"/>
      <c r="AB49" s="16"/>
      <c r="AC49" s="16"/>
      <c r="AD49" s="16"/>
    </row>
    <row r="50" spans="1:21" ht="14.25">
      <c r="A50" s="1"/>
      <c r="B50" s="1"/>
      <c r="C50" s="4"/>
      <c r="D50" s="4"/>
      <c r="E50" s="4"/>
      <c r="F50" s="4"/>
      <c r="G50" s="4"/>
      <c r="H50" s="4"/>
      <c r="I50" s="4"/>
      <c r="J50" s="1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>
      <c r="A51" s="1"/>
      <c r="B51" s="1"/>
      <c r="C51" s="4"/>
      <c r="D51" s="4"/>
      <c r="E51" s="4"/>
      <c r="F51" s="4"/>
      <c r="G51" s="4"/>
      <c r="H51" s="4"/>
      <c r="I51" s="4"/>
      <c r="J51" s="7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>
      <c r="A52" s="1"/>
      <c r="B52" s="1"/>
      <c r="C52" s="4"/>
      <c r="D52" s="4"/>
      <c r="E52" s="4"/>
      <c r="F52" s="4"/>
      <c r="G52" s="4"/>
      <c r="H52" s="4"/>
      <c r="I52" s="4"/>
      <c r="J52" s="7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>
      <c r="A53" s="1"/>
      <c r="B53" s="1"/>
      <c r="C53" s="4"/>
      <c r="D53" s="4"/>
      <c r="E53" s="4"/>
      <c r="F53" s="4"/>
      <c r="G53" s="4"/>
      <c r="H53" s="4"/>
      <c r="I53" s="4"/>
      <c r="J53" s="7"/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>
      <c r="A54" s="1"/>
      <c r="B54" s="1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147">
    <mergeCell ref="G6:N6"/>
    <mergeCell ref="M2:T5"/>
    <mergeCell ref="D7:P11"/>
    <mergeCell ref="L23:N24"/>
    <mergeCell ref="B12:E24"/>
    <mergeCell ref="F12:K22"/>
    <mergeCell ref="L12:T22"/>
    <mergeCell ref="F23:H24"/>
    <mergeCell ref="I23:K24"/>
    <mergeCell ref="U12:W24"/>
    <mergeCell ref="X12:Y24"/>
    <mergeCell ref="Z12:AA24"/>
    <mergeCell ref="AB12:AD24"/>
    <mergeCell ref="O23:T23"/>
    <mergeCell ref="O24:Q24"/>
    <mergeCell ref="R24:T24"/>
    <mergeCell ref="B25:E25"/>
    <mergeCell ref="F25:H25"/>
    <mergeCell ref="I25:K25"/>
    <mergeCell ref="L25:N25"/>
    <mergeCell ref="O25:Q25"/>
    <mergeCell ref="R25:T25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AB38:AD39"/>
    <mergeCell ref="B40:E41"/>
    <mergeCell ref="F40:H41"/>
    <mergeCell ref="I40:K41"/>
    <mergeCell ref="L40:N41"/>
    <mergeCell ref="O40:Q41"/>
    <mergeCell ref="R40:T41"/>
    <mergeCell ref="U40:W41"/>
    <mergeCell ref="X40:Y41"/>
    <mergeCell ref="R42:T43"/>
    <mergeCell ref="U42:W43"/>
    <mergeCell ref="X42:Y43"/>
    <mergeCell ref="U38:W39"/>
    <mergeCell ref="X38:Y39"/>
    <mergeCell ref="Z38:AA39"/>
    <mergeCell ref="R44:T45"/>
    <mergeCell ref="U44:W45"/>
    <mergeCell ref="X44:Y45"/>
    <mergeCell ref="Z40:AA41"/>
    <mergeCell ref="AB40:AD41"/>
    <mergeCell ref="B42:E43"/>
    <mergeCell ref="F42:H43"/>
    <mergeCell ref="I42:K43"/>
    <mergeCell ref="L42:N43"/>
    <mergeCell ref="O42:Q43"/>
    <mergeCell ref="R46:T47"/>
    <mergeCell ref="U46:W47"/>
    <mergeCell ref="X46:Y47"/>
    <mergeCell ref="Z42:AA43"/>
    <mergeCell ref="AB42:AD43"/>
    <mergeCell ref="B44:E45"/>
    <mergeCell ref="F44:H45"/>
    <mergeCell ref="I44:K45"/>
    <mergeCell ref="L44:N45"/>
    <mergeCell ref="O44:Q45"/>
    <mergeCell ref="R48:T49"/>
    <mergeCell ref="X48:Y49"/>
    <mergeCell ref="Z48:AA49"/>
    <mergeCell ref="Z44:AA45"/>
    <mergeCell ref="AB44:AD45"/>
    <mergeCell ref="B46:E47"/>
    <mergeCell ref="F46:H47"/>
    <mergeCell ref="I46:K47"/>
    <mergeCell ref="L46:N47"/>
    <mergeCell ref="O46:Q47"/>
    <mergeCell ref="AB48:AD49"/>
    <mergeCell ref="V2:AD5"/>
    <mergeCell ref="U48:W49"/>
    <mergeCell ref="Z46:AA47"/>
    <mergeCell ref="AB46:AD47"/>
    <mergeCell ref="B48:E49"/>
    <mergeCell ref="F48:H49"/>
    <mergeCell ref="I48:K49"/>
    <mergeCell ref="L48:N49"/>
    <mergeCell ref="O48:Q49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view="pageLayout" zoomScale="70" zoomScaleNormal="70" zoomScalePageLayoutView="70" workbookViewId="0" topLeftCell="B15">
      <selection activeCell="F40" sqref="F40:AD41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7" t="s">
        <v>23</v>
      </c>
      <c r="W2" s="17"/>
      <c r="X2" s="17"/>
      <c r="Y2" s="17"/>
      <c r="Z2" s="17"/>
      <c r="AA2" s="17"/>
      <c r="AB2" s="17"/>
      <c r="AC2" s="17"/>
      <c r="AD2" s="17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7"/>
      <c r="W3" s="17"/>
      <c r="X3" s="17"/>
      <c r="Y3" s="17"/>
      <c r="Z3" s="17"/>
      <c r="AA3" s="17"/>
      <c r="AB3" s="17"/>
      <c r="AC3" s="17"/>
      <c r="AD3" s="17"/>
    </row>
    <row r="4" spans="1:3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7"/>
      <c r="W4" s="17"/>
      <c r="X4" s="17"/>
      <c r="Y4" s="17"/>
      <c r="Z4" s="17"/>
      <c r="AA4" s="17"/>
      <c r="AB4" s="17"/>
      <c r="AC4" s="17"/>
      <c r="AD4" s="17"/>
    </row>
    <row r="5" spans="1:30" ht="6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7"/>
      <c r="W5" s="17"/>
      <c r="X5" s="17"/>
      <c r="Y5" s="17"/>
      <c r="Z5" s="17"/>
      <c r="AA5" s="17"/>
      <c r="AB5" s="17"/>
      <c r="AC5" s="17"/>
      <c r="AD5" s="17"/>
    </row>
    <row r="6" spans="1:22" ht="18.75" customHeight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">
      <c r="A7" s="1"/>
      <c r="B7" s="1"/>
      <c r="C7" s="1"/>
      <c r="D7" s="56" t="s">
        <v>22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5"/>
      <c r="R7" s="15"/>
      <c r="S7" s="4"/>
      <c r="T7" s="8"/>
      <c r="U7" s="1"/>
      <c r="V7" s="2"/>
    </row>
    <row r="8" spans="1:22" ht="18">
      <c r="A8" s="1"/>
      <c r="B8" s="1"/>
      <c r="C8" s="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5"/>
      <c r="R8" s="15"/>
      <c r="S8" s="4"/>
      <c r="T8" s="8"/>
      <c r="U8" s="1"/>
      <c r="V8" s="3"/>
    </row>
    <row r="9" spans="1:22" ht="10.5" customHeight="1">
      <c r="A9" s="1"/>
      <c r="B9" s="1"/>
      <c r="C9" s="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5"/>
      <c r="R9" s="15"/>
      <c r="S9" s="4"/>
      <c r="T9" s="8"/>
      <c r="U9" s="1"/>
      <c r="V9" s="3"/>
    </row>
    <row r="10" spans="1:22" ht="18" hidden="1">
      <c r="A10" s="1"/>
      <c r="B10" s="1"/>
      <c r="C10" s="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5"/>
      <c r="R10" s="15"/>
      <c r="S10" s="4"/>
      <c r="T10" s="8"/>
      <c r="U10" s="1"/>
      <c r="V10" s="3"/>
    </row>
    <row r="11" spans="1:22" ht="42.75" customHeight="1" hidden="1">
      <c r="A11" s="1"/>
      <c r="B11" s="1"/>
      <c r="C11" s="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5"/>
      <c r="R11" s="15"/>
      <c r="S11" s="1"/>
      <c r="T11" s="1"/>
      <c r="U11" s="1"/>
      <c r="V11" s="3"/>
    </row>
    <row r="12" spans="1:30" ht="15" customHeight="1">
      <c r="A12" s="1"/>
      <c r="B12" s="73" t="s">
        <v>14</v>
      </c>
      <c r="C12" s="73"/>
      <c r="D12" s="73"/>
      <c r="E12" s="73"/>
      <c r="F12" s="73" t="s">
        <v>4</v>
      </c>
      <c r="G12" s="75"/>
      <c r="H12" s="75"/>
      <c r="I12" s="75"/>
      <c r="J12" s="75"/>
      <c r="K12" s="75"/>
      <c r="L12" s="42" t="s">
        <v>1</v>
      </c>
      <c r="M12" s="43"/>
      <c r="N12" s="43"/>
      <c r="O12" s="77"/>
      <c r="P12" s="77"/>
      <c r="Q12" s="77"/>
      <c r="R12" s="77"/>
      <c r="S12" s="77"/>
      <c r="T12" s="78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3"/>
      <c r="C13" s="73"/>
      <c r="D13" s="73"/>
      <c r="E13" s="73"/>
      <c r="F13" s="75"/>
      <c r="G13" s="75"/>
      <c r="H13" s="75"/>
      <c r="I13" s="75"/>
      <c r="J13" s="75"/>
      <c r="K13" s="75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3"/>
      <c r="C14" s="73"/>
      <c r="D14" s="73"/>
      <c r="E14" s="73"/>
      <c r="F14" s="75"/>
      <c r="G14" s="75"/>
      <c r="H14" s="75"/>
      <c r="I14" s="75"/>
      <c r="J14" s="75"/>
      <c r="K14" s="75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3"/>
      <c r="C15" s="73"/>
      <c r="D15" s="73"/>
      <c r="E15" s="73"/>
      <c r="F15" s="75"/>
      <c r="G15" s="75"/>
      <c r="H15" s="75"/>
      <c r="I15" s="75"/>
      <c r="J15" s="75"/>
      <c r="K15" s="75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3"/>
      <c r="C16" s="73"/>
      <c r="D16" s="73"/>
      <c r="E16" s="73"/>
      <c r="F16" s="75"/>
      <c r="G16" s="75"/>
      <c r="H16" s="75"/>
      <c r="I16" s="75"/>
      <c r="J16" s="75"/>
      <c r="K16" s="75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3"/>
      <c r="C17" s="73"/>
      <c r="D17" s="73"/>
      <c r="E17" s="73"/>
      <c r="F17" s="75"/>
      <c r="G17" s="75"/>
      <c r="H17" s="75"/>
      <c r="I17" s="75"/>
      <c r="J17" s="75"/>
      <c r="K17" s="75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3"/>
      <c r="C18" s="73"/>
      <c r="D18" s="73"/>
      <c r="E18" s="73"/>
      <c r="F18" s="75"/>
      <c r="G18" s="75"/>
      <c r="H18" s="75"/>
      <c r="I18" s="75"/>
      <c r="J18" s="75"/>
      <c r="K18" s="75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3"/>
      <c r="C19" s="73"/>
      <c r="D19" s="73"/>
      <c r="E19" s="73"/>
      <c r="F19" s="75"/>
      <c r="G19" s="75"/>
      <c r="H19" s="75"/>
      <c r="I19" s="75"/>
      <c r="J19" s="75"/>
      <c r="K19" s="75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3"/>
      <c r="C20" s="73"/>
      <c r="D20" s="73"/>
      <c r="E20" s="73"/>
      <c r="F20" s="75"/>
      <c r="G20" s="75"/>
      <c r="H20" s="75"/>
      <c r="I20" s="75"/>
      <c r="J20" s="75"/>
      <c r="K20" s="75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3"/>
      <c r="C21" s="73"/>
      <c r="D21" s="73"/>
      <c r="E21" s="73"/>
      <c r="F21" s="75"/>
      <c r="G21" s="75"/>
      <c r="H21" s="75"/>
      <c r="I21" s="75"/>
      <c r="J21" s="75"/>
      <c r="K21" s="75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4.25" hidden="1">
      <c r="A22" s="1"/>
      <c r="B22" s="74"/>
      <c r="C22" s="74"/>
      <c r="D22" s="74"/>
      <c r="E22" s="74"/>
      <c r="F22" s="76"/>
      <c r="G22" s="76"/>
      <c r="H22" s="76"/>
      <c r="I22" s="76"/>
      <c r="J22" s="76"/>
      <c r="K22" s="76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4"/>
      <c r="C23" s="74"/>
      <c r="D23" s="74"/>
      <c r="E23" s="74"/>
      <c r="F23" s="79" t="s">
        <v>8</v>
      </c>
      <c r="G23" s="79"/>
      <c r="H23" s="79"/>
      <c r="I23" s="23" t="s">
        <v>9</v>
      </c>
      <c r="J23" s="24"/>
      <c r="K23" s="25"/>
      <c r="L23" s="67" t="s">
        <v>8</v>
      </c>
      <c r="M23" s="68"/>
      <c r="N23" s="69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4"/>
      <c r="C24" s="74"/>
      <c r="D24" s="74"/>
      <c r="E24" s="74"/>
      <c r="F24" s="80"/>
      <c r="G24" s="80"/>
      <c r="H24" s="80"/>
      <c r="I24" s="81"/>
      <c r="J24" s="82"/>
      <c r="K24" s="83"/>
      <c r="L24" s="70"/>
      <c r="M24" s="71"/>
      <c r="N24" s="72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11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17</v>
      </c>
      <c r="C28" s="24"/>
      <c r="D28" s="24"/>
      <c r="E28" s="25"/>
      <c r="F28" s="18">
        <v>0.0803</v>
      </c>
      <c r="G28" s="18"/>
      <c r="H28" s="18"/>
      <c r="I28" s="18">
        <v>0.078</v>
      </c>
      <c r="J28" s="18"/>
      <c r="K28" s="18"/>
      <c r="L28" s="18">
        <v>0.0214</v>
      </c>
      <c r="M28" s="18"/>
      <c r="N28" s="18"/>
      <c r="O28" s="18">
        <v>0.00964</v>
      </c>
      <c r="P28" s="18"/>
      <c r="Q28" s="18"/>
      <c r="R28" s="18">
        <v>0.0097</v>
      </c>
      <c r="S28" s="18"/>
      <c r="T28" s="18"/>
      <c r="U28" s="18">
        <f>F28+L28</f>
        <v>0.1017</v>
      </c>
      <c r="V28" s="18"/>
      <c r="W28" s="18"/>
      <c r="X28" s="22">
        <v>69000</v>
      </c>
      <c r="Y28" s="22"/>
      <c r="Z28" s="22">
        <v>496</v>
      </c>
      <c r="AA28" s="22"/>
      <c r="AB28" s="20">
        <f>U28*X28+Z28-0.8</f>
        <v>7512.5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21" t="s">
        <v>12</v>
      </c>
      <c r="C30" s="21"/>
      <c r="D30" s="21"/>
      <c r="E30" s="2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84"/>
      <c r="Y30" s="84"/>
      <c r="Z30" s="84"/>
      <c r="AA30" s="84"/>
      <c r="AB30" s="16">
        <f>AB28</f>
        <v>7512.5</v>
      </c>
      <c r="AC30" s="16"/>
      <c r="AD30" s="16"/>
    </row>
    <row r="31" spans="1:30" ht="15" customHeight="1">
      <c r="A31" s="1"/>
      <c r="B31" s="21"/>
      <c r="C31" s="21"/>
      <c r="D31" s="21"/>
      <c r="E31" s="2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84"/>
      <c r="Y31" s="84"/>
      <c r="Z31" s="84"/>
      <c r="AA31" s="84"/>
      <c r="AB31" s="16"/>
      <c r="AC31" s="16"/>
      <c r="AD31" s="16"/>
    </row>
    <row r="32" spans="1:30" ht="15" customHeight="1">
      <c r="A32" s="10"/>
      <c r="B32" s="21" t="s">
        <v>19</v>
      </c>
      <c r="C32" s="21"/>
      <c r="D32" s="21"/>
      <c r="E32" s="2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84"/>
      <c r="Y32" s="84"/>
      <c r="Z32" s="84"/>
      <c r="AA32" s="84"/>
      <c r="AB32" s="16"/>
      <c r="AC32" s="16"/>
      <c r="AD32" s="16"/>
    </row>
    <row r="33" spans="1:30" ht="15" customHeight="1">
      <c r="A33" s="10"/>
      <c r="B33" s="21"/>
      <c r="C33" s="21"/>
      <c r="D33" s="21"/>
      <c r="E33" s="2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84"/>
      <c r="Y33" s="84"/>
      <c r="Z33" s="84"/>
      <c r="AA33" s="84"/>
      <c r="AB33" s="16"/>
      <c r="AC33" s="16"/>
      <c r="AD33" s="16"/>
    </row>
    <row r="34" spans="1:30" ht="15" customHeight="1">
      <c r="A34" s="1"/>
      <c r="B34" s="23" t="s">
        <v>17</v>
      </c>
      <c r="C34" s="24"/>
      <c r="D34" s="24"/>
      <c r="E34" s="25"/>
      <c r="F34" s="18">
        <v>0.07841</v>
      </c>
      <c r="G34" s="18"/>
      <c r="H34" s="18"/>
      <c r="I34" s="18">
        <v>0.07642</v>
      </c>
      <c r="J34" s="18"/>
      <c r="K34" s="18"/>
      <c r="L34" s="18">
        <v>0.01358</v>
      </c>
      <c r="M34" s="18"/>
      <c r="N34" s="18"/>
      <c r="O34" s="18">
        <v>0.00965</v>
      </c>
      <c r="P34" s="18"/>
      <c r="Q34" s="18"/>
      <c r="R34" s="18">
        <v>0.0196</v>
      </c>
      <c r="S34" s="18"/>
      <c r="T34" s="18"/>
      <c r="U34" s="18">
        <f>F34+L34</f>
        <v>0.09198999999999999</v>
      </c>
      <c r="V34" s="18"/>
      <c r="W34" s="18"/>
      <c r="X34" s="22">
        <v>69000</v>
      </c>
      <c r="Y34" s="22"/>
      <c r="Z34" s="22">
        <v>107.6</v>
      </c>
      <c r="AA34" s="22"/>
      <c r="AB34" s="20">
        <f>U34*X34+Z34+0.2</f>
        <v>6455.11</v>
      </c>
      <c r="AC34" s="20"/>
      <c r="AD34" s="20"/>
    </row>
    <row r="35" spans="1:30" ht="28.5" customHeight="1">
      <c r="A35" s="1"/>
      <c r="B35" s="26"/>
      <c r="C35" s="27"/>
      <c r="D35" s="27"/>
      <c r="E35" s="2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2"/>
      <c r="Y35" s="22"/>
      <c r="Z35" s="22"/>
      <c r="AA35" s="22"/>
      <c r="AB35" s="20"/>
      <c r="AC35" s="20"/>
      <c r="AD35" s="20"/>
    </row>
    <row r="36" spans="1:30" ht="15" customHeight="1">
      <c r="A36" s="1"/>
      <c r="B36" s="21" t="s">
        <v>20</v>
      </c>
      <c r="C36" s="21"/>
      <c r="D36" s="21"/>
      <c r="E36" s="21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84"/>
      <c r="Y36" s="84"/>
      <c r="Z36" s="84"/>
      <c r="AA36" s="84"/>
      <c r="AB36" s="16">
        <f>AB34</f>
        <v>6455.11</v>
      </c>
      <c r="AC36" s="16"/>
      <c r="AD36" s="16"/>
    </row>
    <row r="37" spans="1:30" ht="15" customHeight="1">
      <c r="A37" s="1"/>
      <c r="B37" s="21"/>
      <c r="C37" s="21"/>
      <c r="D37" s="21"/>
      <c r="E37" s="21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84"/>
      <c r="Y37" s="84"/>
      <c r="Z37" s="84"/>
      <c r="AA37" s="84"/>
      <c r="AB37" s="16"/>
      <c r="AC37" s="16"/>
      <c r="AD37" s="16"/>
    </row>
    <row r="38" spans="1:30" ht="15" customHeight="1">
      <c r="A38" s="1"/>
      <c r="B38" s="21" t="s">
        <v>21</v>
      </c>
      <c r="C38" s="21"/>
      <c r="D38" s="21"/>
      <c r="E38" s="2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20"/>
      <c r="Y38" s="20"/>
      <c r="Z38" s="20"/>
      <c r="AA38" s="20"/>
      <c r="AB38" s="16"/>
      <c r="AC38" s="16"/>
      <c r="AD38" s="16"/>
    </row>
    <row r="39" spans="1:30" ht="15" customHeight="1">
      <c r="A39" s="1"/>
      <c r="B39" s="21"/>
      <c r="C39" s="21"/>
      <c r="D39" s="21"/>
      <c r="E39" s="2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20"/>
      <c r="Y39" s="20"/>
      <c r="Z39" s="20"/>
      <c r="AA39" s="20"/>
      <c r="AB39" s="16"/>
      <c r="AC39" s="16"/>
      <c r="AD39" s="16"/>
    </row>
    <row r="40" spans="1:30" ht="15" customHeight="1">
      <c r="A40" s="10"/>
      <c r="B40" s="23" t="s">
        <v>17</v>
      </c>
      <c r="C40" s="24"/>
      <c r="D40" s="24"/>
      <c r="E40" s="25"/>
      <c r="F40" s="18">
        <v>0.07841</v>
      </c>
      <c r="G40" s="18"/>
      <c r="H40" s="18"/>
      <c r="I40" s="18">
        <v>0.07642</v>
      </c>
      <c r="J40" s="18"/>
      <c r="K40" s="18"/>
      <c r="L40" s="18">
        <v>0.01358</v>
      </c>
      <c r="M40" s="18"/>
      <c r="N40" s="18"/>
      <c r="O40" s="18">
        <v>0.00965</v>
      </c>
      <c r="P40" s="18"/>
      <c r="Q40" s="18"/>
      <c r="R40" s="18">
        <v>0.0196</v>
      </c>
      <c r="S40" s="18"/>
      <c r="T40" s="18"/>
      <c r="U40" s="18">
        <f>F40+L40</f>
        <v>0.09198999999999999</v>
      </c>
      <c r="V40" s="18"/>
      <c r="W40" s="18"/>
      <c r="X40" s="22">
        <v>69000</v>
      </c>
      <c r="Y40" s="22"/>
      <c r="Z40" s="22">
        <v>107.6</v>
      </c>
      <c r="AA40" s="22"/>
      <c r="AB40" s="20">
        <f>U40*X40+Z40+0.2</f>
        <v>6455.11</v>
      </c>
      <c r="AC40" s="20"/>
      <c r="AD40" s="20"/>
    </row>
    <row r="41" spans="1:30" ht="24.75" customHeight="1">
      <c r="A41" s="10"/>
      <c r="B41" s="26"/>
      <c r="C41" s="27"/>
      <c r="D41" s="27"/>
      <c r="E41" s="2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2"/>
      <c r="Y41" s="22"/>
      <c r="Z41" s="22"/>
      <c r="AA41" s="22"/>
      <c r="AB41" s="20"/>
      <c r="AC41" s="20"/>
      <c r="AD41" s="20"/>
    </row>
    <row r="42" spans="1:30" ht="15" customHeight="1">
      <c r="A42" s="1"/>
      <c r="B42" s="21" t="s">
        <v>24</v>
      </c>
      <c r="C42" s="21"/>
      <c r="D42" s="21"/>
      <c r="E42" s="2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84"/>
      <c r="Y42" s="84"/>
      <c r="Z42" s="84"/>
      <c r="AA42" s="84"/>
      <c r="AB42" s="16">
        <f>AB40</f>
        <v>6455.11</v>
      </c>
      <c r="AC42" s="16"/>
      <c r="AD42" s="16"/>
    </row>
    <row r="43" spans="1:30" ht="15" customHeight="1">
      <c r="A43" s="1"/>
      <c r="B43" s="21"/>
      <c r="C43" s="21"/>
      <c r="D43" s="21"/>
      <c r="E43" s="21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84"/>
      <c r="Y43" s="84"/>
      <c r="Z43" s="84"/>
      <c r="AA43" s="84"/>
      <c r="AB43" s="16"/>
      <c r="AC43" s="16"/>
      <c r="AD43" s="16"/>
    </row>
    <row r="44" spans="1:21" ht="14.25">
      <c r="A44" s="1"/>
      <c r="B44" s="1"/>
      <c r="C44" s="4"/>
      <c r="D44" s="4"/>
      <c r="E44" s="4"/>
      <c r="F44" s="4"/>
      <c r="G44" s="4"/>
      <c r="H44" s="4"/>
      <c r="I44" s="4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>
      <c r="A45" s="1"/>
      <c r="B45" s="1"/>
      <c r="C45" s="4"/>
      <c r="D45" s="4"/>
      <c r="E45" s="4"/>
      <c r="F45" s="4"/>
      <c r="G45" s="4"/>
      <c r="H45" s="4"/>
      <c r="I45" s="4"/>
      <c r="J45" s="7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>
      <c r="A46" s="1"/>
      <c r="B46" s="1"/>
      <c r="C46" s="4"/>
      <c r="D46" s="4"/>
      <c r="E46" s="4"/>
      <c r="F46" s="4"/>
      <c r="G46" s="4"/>
      <c r="H46" s="4"/>
      <c r="I46" s="4"/>
      <c r="J46" s="7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>
      <c r="A47" s="1"/>
      <c r="B47" s="1"/>
      <c r="C47" s="4"/>
      <c r="D47" s="4"/>
      <c r="E47" s="4"/>
      <c r="F47" s="4"/>
      <c r="G47" s="4"/>
      <c r="H47" s="4"/>
      <c r="I47" s="4"/>
      <c r="J47" s="7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>
      <c r="A48" s="1"/>
      <c r="B48" s="1"/>
      <c r="C48" s="4"/>
      <c r="D48" s="4"/>
      <c r="E48" s="4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sheetProtection/>
  <mergeCells count="117">
    <mergeCell ref="U42:W43"/>
    <mergeCell ref="X42:Y43"/>
    <mergeCell ref="Z42:AA43"/>
    <mergeCell ref="AB42:AD43"/>
    <mergeCell ref="B42:E43"/>
    <mergeCell ref="F42:H43"/>
    <mergeCell ref="I42:K43"/>
    <mergeCell ref="L42:N43"/>
    <mergeCell ref="O42:Q43"/>
    <mergeCell ref="R42:T43"/>
    <mergeCell ref="U40:W41"/>
    <mergeCell ref="X40:Y41"/>
    <mergeCell ref="Z40:AA41"/>
    <mergeCell ref="AB40:AD41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B36:E37"/>
    <mergeCell ref="F36:H37"/>
    <mergeCell ref="I36:K37"/>
    <mergeCell ref="L36:N37"/>
    <mergeCell ref="O36:Q37"/>
    <mergeCell ref="R36:T37"/>
    <mergeCell ref="U34:W35"/>
    <mergeCell ref="X34:Y35"/>
    <mergeCell ref="Z34:AA35"/>
    <mergeCell ref="AB34:AD35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B30:E31"/>
    <mergeCell ref="F30:H31"/>
    <mergeCell ref="I30:K31"/>
    <mergeCell ref="L30:N31"/>
    <mergeCell ref="O30:Q31"/>
    <mergeCell ref="R30:T31"/>
    <mergeCell ref="U28:W29"/>
    <mergeCell ref="X28:Y29"/>
    <mergeCell ref="Z28:AA29"/>
    <mergeCell ref="AB28:AD29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P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Layout" zoomScale="70" zoomScaleNormal="70" zoomScalePageLayoutView="70" workbookViewId="0" topLeftCell="B1">
      <selection activeCell="AB48" sqref="AB48:AD49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38.8515625" style="0" customWidth="1"/>
    <col min="6" max="6" width="7.57421875" style="0" customWidth="1"/>
    <col min="7" max="7" width="5.57421875" style="0" customWidth="1"/>
    <col min="8" max="8" width="2.14062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7.00390625" style="0" customWidth="1"/>
    <col min="14" max="14" width="0.2890625" style="0" customWidth="1"/>
    <col min="15" max="15" width="7.28125" style="0" customWidth="1"/>
    <col min="16" max="16" width="11.8515625" style="0" customWidth="1"/>
    <col min="17" max="17" width="8.57421875" style="0" customWidth="1"/>
    <col min="18" max="18" width="9.421875" style="0" customWidth="1"/>
    <col min="19" max="19" width="9.28125" style="0" customWidth="1"/>
    <col min="20" max="20" width="2.8515625" style="0" customWidth="1"/>
    <col min="21" max="21" width="5.7109375" style="0" customWidth="1"/>
    <col min="22" max="22" width="9.57421875" style="0" customWidth="1"/>
    <col min="23" max="23" width="4.28125" style="0" customWidth="1"/>
    <col min="30" max="30" width="3.42187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15" customHeight="1">
      <c r="A2" s="10"/>
      <c r="B2" s="1"/>
      <c r="C2" s="11"/>
      <c r="D2" s="11"/>
      <c r="E2" s="11"/>
      <c r="F2" s="11"/>
      <c r="G2" s="10"/>
      <c r="H2" s="10"/>
      <c r="I2" s="10"/>
      <c r="J2" s="10"/>
      <c r="K2" s="10"/>
      <c r="L2" s="10"/>
      <c r="M2" s="66"/>
      <c r="N2" s="66"/>
      <c r="O2" s="66"/>
      <c r="P2" s="66"/>
      <c r="Q2" s="66"/>
      <c r="R2" s="66"/>
      <c r="S2" s="66"/>
      <c r="T2" s="66"/>
      <c r="U2" s="1"/>
      <c r="V2" s="17" t="s">
        <v>23</v>
      </c>
      <c r="W2" s="17"/>
      <c r="X2" s="17"/>
      <c r="Y2" s="17"/>
      <c r="Z2" s="17"/>
      <c r="AA2" s="17"/>
      <c r="AB2" s="17"/>
      <c r="AC2" s="17"/>
      <c r="AD2" s="17"/>
    </row>
    <row r="3" spans="1:30" ht="15" customHeight="1">
      <c r="A3" s="10"/>
      <c r="B3" s="1"/>
      <c r="C3" s="1"/>
      <c r="D3" s="1"/>
      <c r="E3" s="1"/>
      <c r="F3" s="1"/>
      <c r="G3" s="10"/>
      <c r="H3" s="10"/>
      <c r="I3" s="10"/>
      <c r="J3" s="10"/>
      <c r="K3" s="10"/>
      <c r="L3" s="10"/>
      <c r="M3" s="66"/>
      <c r="N3" s="66"/>
      <c r="O3" s="66"/>
      <c r="P3" s="66"/>
      <c r="Q3" s="66"/>
      <c r="R3" s="66"/>
      <c r="S3" s="66"/>
      <c r="T3" s="66"/>
      <c r="U3" s="1"/>
      <c r="V3" s="17"/>
      <c r="W3" s="17"/>
      <c r="X3" s="17"/>
      <c r="Y3" s="17"/>
      <c r="Z3" s="17"/>
      <c r="AA3" s="17"/>
      <c r="AB3" s="17"/>
      <c r="AC3" s="17"/>
      <c r="AD3" s="17"/>
    </row>
    <row r="4" spans="1:3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66"/>
      <c r="N4" s="66"/>
      <c r="O4" s="66"/>
      <c r="P4" s="66"/>
      <c r="Q4" s="66"/>
      <c r="R4" s="66"/>
      <c r="S4" s="66"/>
      <c r="T4" s="66"/>
      <c r="U4" s="1"/>
      <c r="V4" s="17"/>
      <c r="W4" s="17"/>
      <c r="X4" s="17"/>
      <c r="Y4" s="17"/>
      <c r="Z4" s="17"/>
      <c r="AA4" s="17"/>
      <c r="AB4" s="17"/>
      <c r="AC4" s="17"/>
      <c r="AD4" s="17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0"/>
      <c r="L5" s="10"/>
      <c r="M5" s="66"/>
      <c r="N5" s="66"/>
      <c r="O5" s="66"/>
      <c r="P5" s="66"/>
      <c r="Q5" s="66"/>
      <c r="R5" s="66"/>
      <c r="S5" s="66"/>
      <c r="T5" s="66"/>
      <c r="U5" s="1"/>
      <c r="V5" s="17"/>
      <c r="W5" s="17"/>
      <c r="X5" s="17"/>
      <c r="Y5" s="17"/>
      <c r="Z5" s="17"/>
      <c r="AA5" s="17"/>
      <c r="AB5" s="17"/>
      <c r="AC5" s="17"/>
      <c r="AD5" s="17"/>
    </row>
    <row r="6" spans="1:22" ht="41.25" customHeight="1">
      <c r="A6" s="10"/>
      <c r="B6" s="1"/>
      <c r="C6" s="1"/>
      <c r="D6" s="13"/>
      <c r="E6" s="13"/>
      <c r="F6" s="13"/>
      <c r="G6" s="65"/>
      <c r="H6" s="65"/>
      <c r="I6" s="65"/>
      <c r="J6" s="65"/>
      <c r="K6" s="65"/>
      <c r="L6" s="65"/>
      <c r="M6" s="65"/>
      <c r="N6" s="65"/>
      <c r="O6" s="12"/>
      <c r="P6" s="12"/>
      <c r="Q6" s="12"/>
      <c r="R6" s="12"/>
      <c r="S6" s="10"/>
      <c r="T6" s="10"/>
      <c r="U6" s="1"/>
      <c r="V6" s="9"/>
    </row>
    <row r="7" spans="1:22" ht="18">
      <c r="A7" s="1"/>
      <c r="B7" s="1"/>
      <c r="C7" s="1"/>
      <c r="D7" s="56" t="s">
        <v>25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5"/>
      <c r="R7" s="15"/>
      <c r="S7" s="4"/>
      <c r="T7" s="8"/>
      <c r="U7" s="1"/>
      <c r="V7" s="2"/>
    </row>
    <row r="8" spans="1:22" ht="18">
      <c r="A8" s="1"/>
      <c r="B8" s="1"/>
      <c r="C8" s="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5"/>
      <c r="R8" s="15"/>
      <c r="S8" s="4"/>
      <c r="T8" s="8"/>
      <c r="U8" s="1"/>
      <c r="V8" s="3"/>
    </row>
    <row r="9" spans="1:22" ht="10.5" customHeight="1">
      <c r="A9" s="1"/>
      <c r="B9" s="1"/>
      <c r="C9" s="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5"/>
      <c r="R9" s="15"/>
      <c r="S9" s="4"/>
      <c r="T9" s="8"/>
      <c r="U9" s="1"/>
      <c r="V9" s="3"/>
    </row>
    <row r="10" spans="1:22" ht="18" hidden="1">
      <c r="A10" s="1"/>
      <c r="B10" s="1"/>
      <c r="C10" s="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5"/>
      <c r="R10" s="15"/>
      <c r="S10" s="4"/>
      <c r="T10" s="8"/>
      <c r="U10" s="1"/>
      <c r="V10" s="3"/>
    </row>
    <row r="11" spans="1:22" ht="42.75" customHeight="1" hidden="1">
      <c r="A11" s="1"/>
      <c r="B11" s="1"/>
      <c r="C11" s="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5"/>
      <c r="R11" s="15"/>
      <c r="S11" s="1"/>
      <c r="T11" s="1"/>
      <c r="U11" s="1"/>
      <c r="V11" s="3"/>
    </row>
    <row r="12" spans="1:30" ht="15" customHeight="1">
      <c r="A12" s="1"/>
      <c r="B12" s="73" t="s">
        <v>14</v>
      </c>
      <c r="C12" s="73"/>
      <c r="D12" s="73"/>
      <c r="E12" s="73"/>
      <c r="F12" s="73" t="s">
        <v>4</v>
      </c>
      <c r="G12" s="75"/>
      <c r="H12" s="75"/>
      <c r="I12" s="75"/>
      <c r="J12" s="75"/>
      <c r="K12" s="75"/>
      <c r="L12" s="42" t="s">
        <v>1</v>
      </c>
      <c r="M12" s="43"/>
      <c r="N12" s="43"/>
      <c r="O12" s="77"/>
      <c r="P12" s="77"/>
      <c r="Q12" s="77"/>
      <c r="R12" s="77"/>
      <c r="S12" s="77"/>
      <c r="T12" s="78"/>
      <c r="U12" s="42" t="s">
        <v>2</v>
      </c>
      <c r="V12" s="43"/>
      <c r="W12" s="44"/>
      <c r="X12" s="42" t="s">
        <v>0</v>
      </c>
      <c r="Y12" s="44"/>
      <c r="Z12" s="42" t="s">
        <v>5</v>
      </c>
      <c r="AA12" s="44"/>
      <c r="AB12" s="23" t="s">
        <v>3</v>
      </c>
      <c r="AC12" s="24"/>
      <c r="AD12" s="25"/>
    </row>
    <row r="13" spans="1:30" ht="15" customHeight="1">
      <c r="A13" s="1"/>
      <c r="B13" s="73"/>
      <c r="C13" s="73"/>
      <c r="D13" s="73"/>
      <c r="E13" s="73"/>
      <c r="F13" s="75"/>
      <c r="G13" s="75"/>
      <c r="H13" s="75"/>
      <c r="I13" s="75"/>
      <c r="J13" s="75"/>
      <c r="K13" s="75"/>
      <c r="L13" s="45"/>
      <c r="M13" s="46"/>
      <c r="N13" s="46"/>
      <c r="O13" s="51"/>
      <c r="P13" s="51"/>
      <c r="Q13" s="51"/>
      <c r="R13" s="51"/>
      <c r="S13" s="51"/>
      <c r="T13" s="50"/>
      <c r="U13" s="45"/>
      <c r="V13" s="46"/>
      <c r="W13" s="47"/>
      <c r="X13" s="45"/>
      <c r="Y13" s="47"/>
      <c r="Z13" s="45"/>
      <c r="AA13" s="47"/>
      <c r="AB13" s="55"/>
      <c r="AC13" s="56"/>
      <c r="AD13" s="57"/>
    </row>
    <row r="14" spans="1:30" ht="15" customHeight="1">
      <c r="A14" s="1"/>
      <c r="B14" s="73"/>
      <c r="C14" s="73"/>
      <c r="D14" s="73"/>
      <c r="E14" s="73"/>
      <c r="F14" s="75"/>
      <c r="G14" s="75"/>
      <c r="H14" s="75"/>
      <c r="I14" s="75"/>
      <c r="J14" s="75"/>
      <c r="K14" s="75"/>
      <c r="L14" s="45"/>
      <c r="M14" s="46"/>
      <c r="N14" s="46"/>
      <c r="O14" s="51"/>
      <c r="P14" s="51"/>
      <c r="Q14" s="51"/>
      <c r="R14" s="51"/>
      <c r="S14" s="51"/>
      <c r="T14" s="50"/>
      <c r="U14" s="45"/>
      <c r="V14" s="46"/>
      <c r="W14" s="47"/>
      <c r="X14" s="45"/>
      <c r="Y14" s="47"/>
      <c r="Z14" s="45"/>
      <c r="AA14" s="47"/>
      <c r="AB14" s="55"/>
      <c r="AC14" s="56"/>
      <c r="AD14" s="57"/>
    </row>
    <row r="15" spans="1:30" ht="15" customHeight="1">
      <c r="A15" s="10"/>
      <c r="B15" s="73"/>
      <c r="C15" s="73"/>
      <c r="D15" s="73"/>
      <c r="E15" s="73"/>
      <c r="F15" s="75"/>
      <c r="G15" s="75"/>
      <c r="H15" s="75"/>
      <c r="I15" s="75"/>
      <c r="J15" s="75"/>
      <c r="K15" s="75"/>
      <c r="L15" s="45"/>
      <c r="M15" s="46"/>
      <c r="N15" s="46"/>
      <c r="O15" s="51"/>
      <c r="P15" s="51"/>
      <c r="Q15" s="51"/>
      <c r="R15" s="51"/>
      <c r="S15" s="51"/>
      <c r="T15" s="50"/>
      <c r="U15" s="45"/>
      <c r="V15" s="46"/>
      <c r="W15" s="47"/>
      <c r="X15" s="45"/>
      <c r="Y15" s="47"/>
      <c r="Z15" s="45"/>
      <c r="AA15" s="47"/>
      <c r="AB15" s="55"/>
      <c r="AC15" s="56"/>
      <c r="AD15" s="57"/>
    </row>
    <row r="16" spans="1:30" ht="15" customHeight="1">
      <c r="A16" s="10"/>
      <c r="B16" s="73"/>
      <c r="C16" s="73"/>
      <c r="D16" s="73"/>
      <c r="E16" s="73"/>
      <c r="F16" s="75"/>
      <c r="G16" s="75"/>
      <c r="H16" s="75"/>
      <c r="I16" s="75"/>
      <c r="J16" s="75"/>
      <c r="K16" s="75"/>
      <c r="L16" s="45"/>
      <c r="M16" s="46"/>
      <c r="N16" s="46"/>
      <c r="O16" s="51"/>
      <c r="P16" s="51"/>
      <c r="Q16" s="51"/>
      <c r="R16" s="51"/>
      <c r="S16" s="51"/>
      <c r="T16" s="50"/>
      <c r="U16" s="45"/>
      <c r="V16" s="46"/>
      <c r="W16" s="47"/>
      <c r="X16" s="45"/>
      <c r="Y16" s="47"/>
      <c r="Z16" s="45"/>
      <c r="AA16" s="47"/>
      <c r="AB16" s="55"/>
      <c r="AC16" s="56"/>
      <c r="AD16" s="57"/>
    </row>
    <row r="17" spans="1:30" ht="15" customHeight="1">
      <c r="A17" s="1"/>
      <c r="B17" s="73"/>
      <c r="C17" s="73"/>
      <c r="D17" s="73"/>
      <c r="E17" s="73"/>
      <c r="F17" s="75"/>
      <c r="G17" s="75"/>
      <c r="H17" s="75"/>
      <c r="I17" s="75"/>
      <c r="J17" s="75"/>
      <c r="K17" s="75"/>
      <c r="L17" s="45"/>
      <c r="M17" s="46"/>
      <c r="N17" s="46"/>
      <c r="O17" s="51"/>
      <c r="P17" s="51"/>
      <c r="Q17" s="51"/>
      <c r="R17" s="51"/>
      <c r="S17" s="51"/>
      <c r="T17" s="50"/>
      <c r="U17" s="45"/>
      <c r="V17" s="46"/>
      <c r="W17" s="47"/>
      <c r="X17" s="45"/>
      <c r="Y17" s="47"/>
      <c r="Z17" s="45"/>
      <c r="AA17" s="47"/>
      <c r="AB17" s="55"/>
      <c r="AC17" s="56"/>
      <c r="AD17" s="57"/>
    </row>
    <row r="18" spans="1:30" ht="15" customHeight="1">
      <c r="A18" s="1"/>
      <c r="B18" s="73"/>
      <c r="C18" s="73"/>
      <c r="D18" s="73"/>
      <c r="E18" s="73"/>
      <c r="F18" s="75"/>
      <c r="G18" s="75"/>
      <c r="H18" s="75"/>
      <c r="I18" s="75"/>
      <c r="J18" s="75"/>
      <c r="K18" s="75"/>
      <c r="L18" s="45"/>
      <c r="M18" s="46"/>
      <c r="N18" s="46"/>
      <c r="O18" s="51"/>
      <c r="P18" s="51"/>
      <c r="Q18" s="51"/>
      <c r="R18" s="51"/>
      <c r="S18" s="51"/>
      <c r="T18" s="50"/>
      <c r="U18" s="45"/>
      <c r="V18" s="46"/>
      <c r="W18" s="47"/>
      <c r="X18" s="45"/>
      <c r="Y18" s="47"/>
      <c r="Z18" s="45"/>
      <c r="AA18" s="47"/>
      <c r="AB18" s="55"/>
      <c r="AC18" s="56"/>
      <c r="AD18" s="57"/>
    </row>
    <row r="19" spans="1:30" ht="12.75" customHeight="1">
      <c r="A19" s="1"/>
      <c r="B19" s="73"/>
      <c r="C19" s="73"/>
      <c r="D19" s="73"/>
      <c r="E19" s="73"/>
      <c r="F19" s="75"/>
      <c r="G19" s="75"/>
      <c r="H19" s="75"/>
      <c r="I19" s="75"/>
      <c r="J19" s="75"/>
      <c r="K19" s="75"/>
      <c r="L19" s="45"/>
      <c r="M19" s="46"/>
      <c r="N19" s="46"/>
      <c r="O19" s="51"/>
      <c r="P19" s="51"/>
      <c r="Q19" s="51"/>
      <c r="R19" s="51"/>
      <c r="S19" s="51"/>
      <c r="T19" s="50"/>
      <c r="U19" s="45"/>
      <c r="V19" s="46"/>
      <c r="W19" s="47"/>
      <c r="X19" s="45"/>
      <c r="Y19" s="47"/>
      <c r="Z19" s="45"/>
      <c r="AA19" s="47"/>
      <c r="AB19" s="55"/>
      <c r="AC19" s="56"/>
      <c r="AD19" s="57"/>
    </row>
    <row r="20" spans="1:30" ht="15" customHeight="1" hidden="1">
      <c r="A20" s="1"/>
      <c r="B20" s="73"/>
      <c r="C20" s="73"/>
      <c r="D20" s="73"/>
      <c r="E20" s="73"/>
      <c r="F20" s="75"/>
      <c r="G20" s="75"/>
      <c r="H20" s="75"/>
      <c r="I20" s="75"/>
      <c r="J20" s="75"/>
      <c r="K20" s="75"/>
      <c r="L20" s="45"/>
      <c r="M20" s="46"/>
      <c r="N20" s="46"/>
      <c r="O20" s="51"/>
      <c r="P20" s="51"/>
      <c r="Q20" s="51"/>
      <c r="R20" s="51"/>
      <c r="S20" s="51"/>
      <c r="T20" s="50"/>
      <c r="U20" s="45"/>
      <c r="V20" s="46"/>
      <c r="W20" s="47"/>
      <c r="X20" s="45"/>
      <c r="Y20" s="47"/>
      <c r="Z20" s="45"/>
      <c r="AA20" s="47"/>
      <c r="AB20" s="55"/>
      <c r="AC20" s="56"/>
      <c r="AD20" s="57"/>
    </row>
    <row r="21" spans="1:30" ht="15" customHeight="1" hidden="1">
      <c r="A21" s="1"/>
      <c r="B21" s="73"/>
      <c r="C21" s="73"/>
      <c r="D21" s="73"/>
      <c r="E21" s="73"/>
      <c r="F21" s="75"/>
      <c r="G21" s="75"/>
      <c r="H21" s="75"/>
      <c r="I21" s="75"/>
      <c r="J21" s="75"/>
      <c r="K21" s="75"/>
      <c r="L21" s="45"/>
      <c r="M21" s="46"/>
      <c r="N21" s="46"/>
      <c r="O21" s="51"/>
      <c r="P21" s="51"/>
      <c r="Q21" s="51"/>
      <c r="R21" s="51"/>
      <c r="S21" s="51"/>
      <c r="T21" s="50"/>
      <c r="U21" s="45"/>
      <c r="V21" s="46"/>
      <c r="W21" s="47"/>
      <c r="X21" s="45"/>
      <c r="Y21" s="47"/>
      <c r="Z21" s="45"/>
      <c r="AA21" s="47"/>
      <c r="AB21" s="55"/>
      <c r="AC21" s="56"/>
      <c r="AD21" s="57"/>
    </row>
    <row r="22" spans="1:30" ht="14.25" hidden="1">
      <c r="A22" s="1"/>
      <c r="B22" s="74"/>
      <c r="C22" s="74"/>
      <c r="D22" s="74"/>
      <c r="E22" s="74"/>
      <c r="F22" s="76"/>
      <c r="G22" s="76"/>
      <c r="H22" s="76"/>
      <c r="I22" s="76"/>
      <c r="J22" s="76"/>
      <c r="K22" s="76"/>
      <c r="L22" s="48"/>
      <c r="M22" s="49"/>
      <c r="N22" s="49"/>
      <c r="O22" s="53"/>
      <c r="P22" s="53"/>
      <c r="Q22" s="53"/>
      <c r="R22" s="53"/>
      <c r="S22" s="53"/>
      <c r="T22" s="54"/>
      <c r="U22" s="48"/>
      <c r="V22" s="49"/>
      <c r="W22" s="50"/>
      <c r="X22" s="48"/>
      <c r="Y22" s="50"/>
      <c r="Z22" s="48"/>
      <c r="AA22" s="50"/>
      <c r="AB22" s="48"/>
      <c r="AC22" s="49"/>
      <c r="AD22" s="50"/>
    </row>
    <row r="23" spans="1:30" ht="15" customHeight="1">
      <c r="A23" s="1"/>
      <c r="B23" s="74"/>
      <c r="C23" s="74"/>
      <c r="D23" s="74"/>
      <c r="E23" s="74"/>
      <c r="F23" s="79" t="s">
        <v>8</v>
      </c>
      <c r="G23" s="79"/>
      <c r="H23" s="79"/>
      <c r="I23" s="23" t="s">
        <v>9</v>
      </c>
      <c r="J23" s="24"/>
      <c r="K23" s="25"/>
      <c r="L23" s="67" t="s">
        <v>8</v>
      </c>
      <c r="M23" s="68"/>
      <c r="N23" s="69"/>
      <c r="O23" s="58" t="s">
        <v>7</v>
      </c>
      <c r="P23" s="59"/>
      <c r="Q23" s="59"/>
      <c r="R23" s="60"/>
      <c r="S23" s="60"/>
      <c r="T23" s="61"/>
      <c r="U23" s="48"/>
      <c r="V23" s="51"/>
      <c r="W23" s="50"/>
      <c r="X23" s="48"/>
      <c r="Y23" s="50"/>
      <c r="Z23" s="48"/>
      <c r="AA23" s="50"/>
      <c r="AB23" s="48"/>
      <c r="AC23" s="51"/>
      <c r="AD23" s="50"/>
    </row>
    <row r="24" spans="1:30" ht="81.75" customHeight="1">
      <c r="A24" s="1"/>
      <c r="B24" s="74"/>
      <c r="C24" s="74"/>
      <c r="D24" s="74"/>
      <c r="E24" s="74"/>
      <c r="F24" s="80"/>
      <c r="G24" s="80"/>
      <c r="H24" s="80"/>
      <c r="I24" s="81"/>
      <c r="J24" s="82"/>
      <c r="K24" s="83"/>
      <c r="L24" s="70"/>
      <c r="M24" s="71"/>
      <c r="N24" s="72"/>
      <c r="O24" s="62" t="s">
        <v>10</v>
      </c>
      <c r="P24" s="63"/>
      <c r="Q24" s="64"/>
      <c r="R24" s="62" t="s">
        <v>6</v>
      </c>
      <c r="S24" s="63"/>
      <c r="T24" s="64"/>
      <c r="U24" s="52"/>
      <c r="V24" s="53"/>
      <c r="W24" s="54"/>
      <c r="X24" s="52"/>
      <c r="Y24" s="54"/>
      <c r="Z24" s="52"/>
      <c r="AA24" s="54"/>
      <c r="AB24" s="52"/>
      <c r="AC24" s="53"/>
      <c r="AD24" s="54"/>
    </row>
    <row r="25" spans="1:30" ht="15" customHeight="1">
      <c r="A25" s="1"/>
      <c r="B25" s="35">
        <v>1</v>
      </c>
      <c r="C25" s="35"/>
      <c r="D25" s="35"/>
      <c r="E25" s="35"/>
      <c r="F25" s="35">
        <v>2</v>
      </c>
      <c r="G25" s="35"/>
      <c r="H25" s="35"/>
      <c r="I25" s="35">
        <v>3</v>
      </c>
      <c r="J25" s="35"/>
      <c r="K25" s="35"/>
      <c r="L25" s="35">
        <v>4</v>
      </c>
      <c r="M25" s="35"/>
      <c r="N25" s="35"/>
      <c r="O25" s="35">
        <v>5</v>
      </c>
      <c r="P25" s="35"/>
      <c r="Q25" s="35"/>
      <c r="R25" s="35">
        <v>6</v>
      </c>
      <c r="S25" s="35"/>
      <c r="T25" s="35"/>
      <c r="U25" s="35">
        <v>7</v>
      </c>
      <c r="V25" s="35"/>
      <c r="W25" s="35"/>
      <c r="X25" s="35">
        <v>8</v>
      </c>
      <c r="Y25" s="35"/>
      <c r="Z25" s="35">
        <v>9</v>
      </c>
      <c r="AA25" s="35"/>
      <c r="AB25" s="35">
        <v>10</v>
      </c>
      <c r="AC25" s="35"/>
      <c r="AD25" s="35"/>
    </row>
    <row r="26" spans="1:30" ht="25.5" customHeight="1">
      <c r="A26" s="1"/>
      <c r="B26" s="36" t="s">
        <v>11</v>
      </c>
      <c r="C26" s="37"/>
      <c r="D26" s="37"/>
      <c r="E26" s="38"/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1"/>
      <c r="Z26" s="29"/>
      <c r="AA26" s="31"/>
      <c r="AB26" s="29"/>
      <c r="AC26" s="30"/>
      <c r="AD26" s="31"/>
    </row>
    <row r="27" spans="1:30" ht="15" customHeight="1" hidden="1">
      <c r="A27" s="10"/>
      <c r="B27" s="39"/>
      <c r="C27" s="40"/>
      <c r="D27" s="40"/>
      <c r="E27" s="41"/>
      <c r="F27" s="32"/>
      <c r="G27" s="33"/>
      <c r="H27" s="34"/>
      <c r="I27" s="32"/>
      <c r="J27" s="33"/>
      <c r="K27" s="34"/>
      <c r="L27" s="32"/>
      <c r="M27" s="33"/>
      <c r="N27" s="34"/>
      <c r="O27" s="32"/>
      <c r="P27" s="33"/>
      <c r="Q27" s="34"/>
      <c r="R27" s="32"/>
      <c r="S27" s="33"/>
      <c r="T27" s="34"/>
      <c r="U27" s="32"/>
      <c r="V27" s="33"/>
      <c r="W27" s="34"/>
      <c r="X27" s="32"/>
      <c r="Y27" s="34"/>
      <c r="Z27" s="32"/>
      <c r="AA27" s="34"/>
      <c r="AB27" s="32"/>
      <c r="AC27" s="33"/>
      <c r="AD27" s="34"/>
    </row>
    <row r="28" spans="1:30" ht="15" customHeight="1">
      <c r="A28" s="10"/>
      <c r="B28" s="23" t="s">
        <v>18</v>
      </c>
      <c r="C28" s="24"/>
      <c r="D28" s="24"/>
      <c r="E28" s="25"/>
      <c r="F28" s="18">
        <v>19.122</v>
      </c>
      <c r="G28" s="18"/>
      <c r="H28" s="18"/>
      <c r="I28" s="18">
        <v>19.1</v>
      </c>
      <c r="J28" s="18"/>
      <c r="K28" s="18"/>
      <c r="L28" s="18">
        <v>12.059</v>
      </c>
      <c r="M28" s="18"/>
      <c r="N28" s="18"/>
      <c r="O28" s="18">
        <v>8.38</v>
      </c>
      <c r="P28" s="18"/>
      <c r="Q28" s="18"/>
      <c r="R28" s="18">
        <v>3.65</v>
      </c>
      <c r="S28" s="18"/>
      <c r="T28" s="18"/>
      <c r="U28" s="18">
        <f>F28+L28</f>
        <v>31.180999999999997</v>
      </c>
      <c r="V28" s="18"/>
      <c r="W28" s="18"/>
      <c r="X28" s="22">
        <v>7</v>
      </c>
      <c r="Y28" s="22"/>
      <c r="Z28" s="22">
        <v>21.9</v>
      </c>
      <c r="AA28" s="22"/>
      <c r="AB28" s="20">
        <f>U28*X28+Z28</f>
        <v>240.167</v>
      </c>
      <c r="AC28" s="20"/>
      <c r="AD28" s="20"/>
    </row>
    <row r="29" spans="1:30" ht="29.25" customHeight="1">
      <c r="A29" s="1"/>
      <c r="B29" s="26"/>
      <c r="C29" s="27"/>
      <c r="D29" s="27"/>
      <c r="E29" s="2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22"/>
      <c r="Y29" s="22"/>
      <c r="Z29" s="22"/>
      <c r="AA29" s="22"/>
      <c r="AB29" s="20"/>
      <c r="AC29" s="20"/>
      <c r="AD29" s="20"/>
    </row>
    <row r="30" spans="1:30" ht="15" customHeight="1">
      <c r="A30" s="1"/>
      <c r="B30" s="23" t="s">
        <v>13</v>
      </c>
      <c r="C30" s="24"/>
      <c r="D30" s="24"/>
      <c r="E30" s="25"/>
      <c r="F30" s="18">
        <v>19.261</v>
      </c>
      <c r="G30" s="18"/>
      <c r="H30" s="18"/>
      <c r="I30" s="18">
        <v>19.24</v>
      </c>
      <c r="J30" s="18"/>
      <c r="K30" s="18"/>
      <c r="L30" s="18">
        <v>12.135</v>
      </c>
      <c r="M30" s="18"/>
      <c r="N30" s="18"/>
      <c r="O30" s="18">
        <v>8.43</v>
      </c>
      <c r="P30" s="18"/>
      <c r="Q30" s="18"/>
      <c r="R30" s="18">
        <v>3.679</v>
      </c>
      <c r="S30" s="18"/>
      <c r="T30" s="18"/>
      <c r="U30" s="18">
        <f>F30+L30</f>
        <v>31.396</v>
      </c>
      <c r="V30" s="18"/>
      <c r="W30" s="18"/>
      <c r="X30" s="22">
        <v>100</v>
      </c>
      <c r="Y30" s="22"/>
      <c r="Z30" s="19">
        <v>315.6</v>
      </c>
      <c r="AA30" s="19"/>
      <c r="AB30" s="20">
        <f>U30*X30+Z30+0.1</f>
        <v>3455.2999999999997</v>
      </c>
      <c r="AC30" s="20"/>
      <c r="AD30" s="20"/>
    </row>
    <row r="31" spans="1:30" ht="25.5" customHeight="1">
      <c r="A31" s="1"/>
      <c r="B31" s="26"/>
      <c r="C31" s="27"/>
      <c r="D31" s="27"/>
      <c r="E31" s="2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2"/>
      <c r="Y31" s="22"/>
      <c r="Z31" s="19"/>
      <c r="AA31" s="19"/>
      <c r="AB31" s="20"/>
      <c r="AC31" s="20"/>
      <c r="AD31" s="20"/>
    </row>
    <row r="32" spans="1:30" ht="15" customHeight="1">
      <c r="A32" s="1"/>
      <c r="B32" s="21" t="s">
        <v>12</v>
      </c>
      <c r="C32" s="21"/>
      <c r="D32" s="21"/>
      <c r="E32" s="2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2"/>
      <c r="Y32" s="22"/>
      <c r="Z32" s="22"/>
      <c r="AA32" s="22"/>
      <c r="AB32" s="16">
        <f>AB28+AB30-0.1</f>
        <v>3695.3669999999997</v>
      </c>
      <c r="AC32" s="16"/>
      <c r="AD32" s="16"/>
    </row>
    <row r="33" spans="1:30" ht="15" customHeight="1">
      <c r="A33" s="1"/>
      <c r="B33" s="21"/>
      <c r="C33" s="21"/>
      <c r="D33" s="21"/>
      <c r="E33" s="2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2"/>
      <c r="Y33" s="22"/>
      <c r="Z33" s="22"/>
      <c r="AA33" s="22"/>
      <c r="AB33" s="16"/>
      <c r="AC33" s="16"/>
      <c r="AD33" s="16"/>
    </row>
    <row r="34" spans="1:30" ht="15" customHeight="1">
      <c r="A34" s="10"/>
      <c r="B34" s="21" t="s">
        <v>19</v>
      </c>
      <c r="C34" s="21"/>
      <c r="D34" s="21"/>
      <c r="E34" s="2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2"/>
      <c r="Y34" s="22"/>
      <c r="Z34" s="22"/>
      <c r="AA34" s="22"/>
      <c r="AB34" s="16"/>
      <c r="AC34" s="16"/>
      <c r="AD34" s="16"/>
    </row>
    <row r="35" spans="1:30" ht="15" customHeight="1">
      <c r="A35" s="10"/>
      <c r="B35" s="21"/>
      <c r="C35" s="21"/>
      <c r="D35" s="21"/>
      <c r="E35" s="2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2"/>
      <c r="Y35" s="22"/>
      <c r="Z35" s="22"/>
      <c r="AA35" s="22"/>
      <c r="AB35" s="16"/>
      <c r="AC35" s="16"/>
      <c r="AD35" s="16"/>
    </row>
    <row r="36" spans="1:30" ht="15" customHeight="1">
      <c r="A36" s="1"/>
      <c r="B36" s="23" t="s">
        <v>18</v>
      </c>
      <c r="C36" s="24"/>
      <c r="D36" s="24"/>
      <c r="E36" s="25"/>
      <c r="F36" s="18">
        <v>17.869</v>
      </c>
      <c r="G36" s="18"/>
      <c r="H36" s="18"/>
      <c r="I36" s="18">
        <v>17.848</v>
      </c>
      <c r="J36" s="18"/>
      <c r="K36" s="18"/>
      <c r="L36" s="18">
        <v>8.701</v>
      </c>
      <c r="M36" s="18"/>
      <c r="N36" s="18"/>
      <c r="O36" s="18">
        <v>7.984</v>
      </c>
      <c r="P36" s="18"/>
      <c r="Q36" s="18"/>
      <c r="R36" s="18">
        <v>0.696</v>
      </c>
      <c r="S36" s="18"/>
      <c r="T36" s="18"/>
      <c r="U36" s="18">
        <f>F36+L36</f>
        <v>26.57</v>
      </c>
      <c r="V36" s="18"/>
      <c r="W36" s="18"/>
      <c r="X36" s="22">
        <v>7</v>
      </c>
      <c r="Y36" s="22"/>
      <c r="Z36" s="22">
        <v>4.3</v>
      </c>
      <c r="AA36" s="22"/>
      <c r="AB36" s="20">
        <f>U36*X36+Z36-0.1</f>
        <v>190.19000000000003</v>
      </c>
      <c r="AC36" s="20"/>
      <c r="AD36" s="20"/>
    </row>
    <row r="37" spans="1:30" ht="28.5" customHeight="1">
      <c r="A37" s="1"/>
      <c r="B37" s="26"/>
      <c r="C37" s="27"/>
      <c r="D37" s="27"/>
      <c r="E37" s="2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2"/>
      <c r="Y37" s="22"/>
      <c r="Z37" s="22"/>
      <c r="AA37" s="22"/>
      <c r="AB37" s="20"/>
      <c r="AC37" s="20"/>
      <c r="AD37" s="20"/>
    </row>
    <row r="38" spans="1:30" ht="15" customHeight="1">
      <c r="A38" s="1"/>
      <c r="B38" s="23" t="s">
        <v>13</v>
      </c>
      <c r="C38" s="24"/>
      <c r="D38" s="24"/>
      <c r="E38" s="25"/>
      <c r="F38" s="18">
        <v>18.031</v>
      </c>
      <c r="G38" s="18"/>
      <c r="H38" s="18"/>
      <c r="I38" s="18">
        <v>18.01</v>
      </c>
      <c r="J38" s="18"/>
      <c r="K38" s="18"/>
      <c r="L38" s="18">
        <v>8.781</v>
      </c>
      <c r="M38" s="18"/>
      <c r="N38" s="18"/>
      <c r="O38" s="18">
        <v>8.058</v>
      </c>
      <c r="P38" s="18"/>
      <c r="Q38" s="18"/>
      <c r="R38" s="18">
        <v>0.702</v>
      </c>
      <c r="S38" s="18"/>
      <c r="T38" s="18"/>
      <c r="U38" s="18">
        <f>F38+L38</f>
        <v>26.811999999999998</v>
      </c>
      <c r="V38" s="18"/>
      <c r="W38" s="18"/>
      <c r="X38" s="22">
        <v>105</v>
      </c>
      <c r="Y38" s="22"/>
      <c r="Z38" s="19">
        <v>65.6</v>
      </c>
      <c r="AA38" s="19"/>
      <c r="AB38" s="20">
        <f>U38*X38+Z38</f>
        <v>2880.8599999999997</v>
      </c>
      <c r="AC38" s="20"/>
      <c r="AD38" s="20"/>
    </row>
    <row r="39" spans="1:30" ht="25.5" customHeight="1">
      <c r="A39" s="1"/>
      <c r="B39" s="26"/>
      <c r="C39" s="27"/>
      <c r="D39" s="27"/>
      <c r="E39" s="2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22"/>
      <c r="Y39" s="22"/>
      <c r="Z39" s="19"/>
      <c r="AA39" s="19"/>
      <c r="AB39" s="20"/>
      <c r="AC39" s="20"/>
      <c r="AD39" s="20"/>
    </row>
    <row r="40" spans="1:30" ht="15" customHeight="1">
      <c r="A40" s="1"/>
      <c r="B40" s="21" t="s">
        <v>20</v>
      </c>
      <c r="C40" s="21"/>
      <c r="D40" s="21"/>
      <c r="E40" s="2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22"/>
      <c r="Y40" s="22"/>
      <c r="Z40" s="22"/>
      <c r="AA40" s="22"/>
      <c r="AB40" s="16">
        <f>AB36+AB38</f>
        <v>3071.0499999999997</v>
      </c>
      <c r="AC40" s="16"/>
      <c r="AD40" s="16"/>
    </row>
    <row r="41" spans="1:30" ht="15" customHeight="1">
      <c r="A41" s="1"/>
      <c r="B41" s="21"/>
      <c r="C41" s="21"/>
      <c r="D41" s="21"/>
      <c r="E41" s="21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2"/>
      <c r="Y41" s="22"/>
      <c r="Z41" s="22"/>
      <c r="AA41" s="22"/>
      <c r="AB41" s="16"/>
      <c r="AC41" s="16"/>
      <c r="AD41" s="16"/>
    </row>
    <row r="42" spans="1:30" ht="15" customHeight="1">
      <c r="A42" s="1"/>
      <c r="B42" s="21" t="s">
        <v>21</v>
      </c>
      <c r="C42" s="21"/>
      <c r="D42" s="21"/>
      <c r="E42" s="2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9"/>
      <c r="AA42" s="19"/>
      <c r="AB42" s="16"/>
      <c r="AC42" s="16"/>
      <c r="AD42" s="16"/>
    </row>
    <row r="43" spans="1:30" ht="15" customHeight="1">
      <c r="A43" s="1"/>
      <c r="B43" s="21"/>
      <c r="C43" s="21"/>
      <c r="D43" s="21"/>
      <c r="E43" s="21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19"/>
      <c r="Z43" s="19"/>
      <c r="AA43" s="19"/>
      <c r="AB43" s="16"/>
      <c r="AC43" s="16"/>
      <c r="AD43" s="16"/>
    </row>
    <row r="44" spans="1:30" ht="15" customHeight="1">
      <c r="A44" s="10"/>
      <c r="B44" s="23" t="s">
        <v>18</v>
      </c>
      <c r="C44" s="24"/>
      <c r="D44" s="24"/>
      <c r="E44" s="25"/>
      <c r="F44" s="18">
        <v>17.294</v>
      </c>
      <c r="G44" s="18"/>
      <c r="H44" s="18"/>
      <c r="I44" s="18">
        <v>17.274</v>
      </c>
      <c r="J44" s="18"/>
      <c r="K44" s="18"/>
      <c r="L44" s="18">
        <v>8.421</v>
      </c>
      <c r="M44" s="18"/>
      <c r="N44" s="18"/>
      <c r="O44" s="18">
        <v>7.727</v>
      </c>
      <c r="P44" s="18"/>
      <c r="Q44" s="18"/>
      <c r="R44" s="18">
        <v>0.674</v>
      </c>
      <c r="S44" s="18"/>
      <c r="T44" s="18"/>
      <c r="U44" s="18">
        <f>F44+L44</f>
        <v>25.715</v>
      </c>
      <c r="V44" s="18"/>
      <c r="W44" s="18"/>
      <c r="X44" s="22">
        <v>7</v>
      </c>
      <c r="Y44" s="22"/>
      <c r="Z44" s="22">
        <v>4.2</v>
      </c>
      <c r="AA44" s="22"/>
      <c r="AB44" s="20">
        <f>U44*X44+Z44-0.1</f>
        <v>184.105</v>
      </c>
      <c r="AC44" s="20"/>
      <c r="AD44" s="20"/>
    </row>
    <row r="45" spans="1:30" ht="24.75" customHeight="1">
      <c r="A45" s="10"/>
      <c r="B45" s="26"/>
      <c r="C45" s="27"/>
      <c r="D45" s="27"/>
      <c r="E45" s="2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22"/>
      <c r="Y45" s="22"/>
      <c r="Z45" s="22"/>
      <c r="AA45" s="22"/>
      <c r="AB45" s="20"/>
      <c r="AC45" s="20"/>
      <c r="AD45" s="20"/>
    </row>
    <row r="46" spans="1:30" ht="15" customHeight="1">
      <c r="A46" s="1"/>
      <c r="B46" s="23" t="s">
        <v>13</v>
      </c>
      <c r="C46" s="24"/>
      <c r="D46" s="24"/>
      <c r="E46" s="25"/>
      <c r="F46" s="18">
        <v>17.248</v>
      </c>
      <c r="G46" s="18"/>
      <c r="H46" s="18"/>
      <c r="I46" s="18">
        <v>17.228</v>
      </c>
      <c r="J46" s="18"/>
      <c r="K46" s="18"/>
      <c r="L46" s="18">
        <v>8.4</v>
      </c>
      <c r="M46" s="18"/>
      <c r="N46" s="18"/>
      <c r="O46" s="18">
        <v>7.708</v>
      </c>
      <c r="P46" s="18"/>
      <c r="Q46" s="18"/>
      <c r="R46" s="18">
        <v>0.672</v>
      </c>
      <c r="S46" s="18"/>
      <c r="T46" s="18"/>
      <c r="U46" s="18">
        <f>F46+L46</f>
        <v>25.648000000000003</v>
      </c>
      <c r="V46" s="18"/>
      <c r="W46" s="18"/>
      <c r="X46" s="22">
        <v>110</v>
      </c>
      <c r="Y46" s="22"/>
      <c r="Z46" s="19">
        <v>65.7</v>
      </c>
      <c r="AA46" s="19"/>
      <c r="AB46" s="20">
        <f>U46*X46+Z46</f>
        <v>2886.98</v>
      </c>
      <c r="AC46" s="20"/>
      <c r="AD46" s="20"/>
    </row>
    <row r="47" spans="1:30" ht="29.25" customHeight="1">
      <c r="A47" s="1"/>
      <c r="B47" s="26"/>
      <c r="C47" s="27"/>
      <c r="D47" s="27"/>
      <c r="E47" s="2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2"/>
      <c r="Y47" s="22"/>
      <c r="Z47" s="19"/>
      <c r="AA47" s="19"/>
      <c r="AB47" s="20"/>
      <c r="AC47" s="20"/>
      <c r="AD47" s="20"/>
    </row>
    <row r="48" spans="1:30" ht="15" customHeight="1">
      <c r="A48" s="1"/>
      <c r="B48" s="21" t="s">
        <v>24</v>
      </c>
      <c r="C48" s="21"/>
      <c r="D48" s="21"/>
      <c r="E48" s="21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2"/>
      <c r="Y48" s="22"/>
      <c r="Z48" s="22"/>
      <c r="AA48" s="22"/>
      <c r="AB48" s="16">
        <f>AB44+AB46</f>
        <v>3071.085</v>
      </c>
      <c r="AC48" s="16"/>
      <c r="AD48" s="16"/>
    </row>
    <row r="49" spans="1:30" ht="15" customHeight="1">
      <c r="A49" s="1"/>
      <c r="B49" s="21"/>
      <c r="C49" s="21"/>
      <c r="D49" s="21"/>
      <c r="E49" s="2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2"/>
      <c r="Y49" s="22"/>
      <c r="Z49" s="22"/>
      <c r="AA49" s="22"/>
      <c r="AB49" s="16"/>
      <c r="AC49" s="16"/>
      <c r="AD49" s="16"/>
    </row>
    <row r="50" spans="1:21" ht="14.25">
      <c r="A50" s="1"/>
      <c r="B50" s="1"/>
      <c r="C50" s="4"/>
      <c r="D50" s="4"/>
      <c r="E50" s="4"/>
      <c r="F50" s="4"/>
      <c r="G50" s="4"/>
      <c r="H50" s="4"/>
      <c r="I50" s="4"/>
      <c r="J50" s="1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>
      <c r="A51" s="1"/>
      <c r="B51" s="1"/>
      <c r="C51" s="4"/>
      <c r="D51" s="4"/>
      <c r="E51" s="4"/>
      <c r="F51" s="4"/>
      <c r="G51" s="4"/>
      <c r="H51" s="4"/>
      <c r="I51" s="4"/>
      <c r="J51" s="7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>
      <c r="A52" s="1"/>
      <c r="B52" s="1"/>
      <c r="C52" s="4"/>
      <c r="D52" s="4"/>
      <c r="E52" s="4"/>
      <c r="F52" s="4"/>
      <c r="G52" s="4"/>
      <c r="H52" s="4"/>
      <c r="I52" s="4"/>
      <c r="J52" s="7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>
      <c r="A53" s="1"/>
      <c r="B53" s="1"/>
      <c r="C53" s="4"/>
      <c r="D53" s="4"/>
      <c r="E53" s="4"/>
      <c r="F53" s="4"/>
      <c r="G53" s="4"/>
      <c r="H53" s="4"/>
      <c r="I53" s="4"/>
      <c r="J53" s="7"/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>
      <c r="A54" s="1"/>
      <c r="B54" s="1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147">
    <mergeCell ref="U48:W49"/>
    <mergeCell ref="X48:Y49"/>
    <mergeCell ref="Z48:AA49"/>
    <mergeCell ref="AB48:AD49"/>
    <mergeCell ref="U46:W47"/>
    <mergeCell ref="X46:Y47"/>
    <mergeCell ref="Z46:AA47"/>
    <mergeCell ref="AB46:AD47"/>
    <mergeCell ref="B48:E49"/>
    <mergeCell ref="F48:H49"/>
    <mergeCell ref="I48:K49"/>
    <mergeCell ref="L48:N49"/>
    <mergeCell ref="O48:Q49"/>
    <mergeCell ref="R48:T49"/>
    <mergeCell ref="U44:W45"/>
    <mergeCell ref="X44:Y45"/>
    <mergeCell ref="Z44:AA45"/>
    <mergeCell ref="AB44:AD45"/>
    <mergeCell ref="B46:E47"/>
    <mergeCell ref="F46:H47"/>
    <mergeCell ref="I46:K47"/>
    <mergeCell ref="L46:N47"/>
    <mergeCell ref="O46:Q47"/>
    <mergeCell ref="R46:T47"/>
    <mergeCell ref="U42:W43"/>
    <mergeCell ref="X42:Y43"/>
    <mergeCell ref="Z42:AA43"/>
    <mergeCell ref="AB42:AD43"/>
    <mergeCell ref="B44:E45"/>
    <mergeCell ref="F44:H45"/>
    <mergeCell ref="I44:K45"/>
    <mergeCell ref="L44:N45"/>
    <mergeCell ref="O44:Q45"/>
    <mergeCell ref="R44:T45"/>
    <mergeCell ref="U40:W41"/>
    <mergeCell ref="X40:Y41"/>
    <mergeCell ref="Z40:AA41"/>
    <mergeCell ref="AB40:AD41"/>
    <mergeCell ref="B42:E43"/>
    <mergeCell ref="F42:H43"/>
    <mergeCell ref="I42:K43"/>
    <mergeCell ref="L42:N43"/>
    <mergeCell ref="O42:Q43"/>
    <mergeCell ref="R42:T43"/>
    <mergeCell ref="U38:W39"/>
    <mergeCell ref="X38:Y39"/>
    <mergeCell ref="Z38:AA39"/>
    <mergeCell ref="AB38:AD39"/>
    <mergeCell ref="B40:E41"/>
    <mergeCell ref="F40:H41"/>
    <mergeCell ref="I40:K41"/>
    <mergeCell ref="L40:N41"/>
    <mergeCell ref="O40:Q41"/>
    <mergeCell ref="R40:T41"/>
    <mergeCell ref="U36:W37"/>
    <mergeCell ref="X36:Y37"/>
    <mergeCell ref="Z36:AA37"/>
    <mergeCell ref="AB36:AD37"/>
    <mergeCell ref="B38:E39"/>
    <mergeCell ref="F38:H39"/>
    <mergeCell ref="I38:K39"/>
    <mergeCell ref="L38:N39"/>
    <mergeCell ref="O38:Q39"/>
    <mergeCell ref="R38:T39"/>
    <mergeCell ref="U34:W35"/>
    <mergeCell ref="X34:Y35"/>
    <mergeCell ref="Z34:AA35"/>
    <mergeCell ref="AB34:AD35"/>
    <mergeCell ref="B36:E37"/>
    <mergeCell ref="F36:H37"/>
    <mergeCell ref="I36:K37"/>
    <mergeCell ref="L36:N37"/>
    <mergeCell ref="O36:Q37"/>
    <mergeCell ref="R36:T37"/>
    <mergeCell ref="U32:W33"/>
    <mergeCell ref="X32:Y33"/>
    <mergeCell ref="Z32:AA33"/>
    <mergeCell ref="AB32:AD33"/>
    <mergeCell ref="B34:E35"/>
    <mergeCell ref="F34:H35"/>
    <mergeCell ref="I34:K35"/>
    <mergeCell ref="L34:N35"/>
    <mergeCell ref="O34:Q35"/>
    <mergeCell ref="R34:T35"/>
    <mergeCell ref="U30:W31"/>
    <mergeCell ref="X30:Y31"/>
    <mergeCell ref="Z30:AA31"/>
    <mergeCell ref="AB30:AD31"/>
    <mergeCell ref="B32:E33"/>
    <mergeCell ref="F32:H33"/>
    <mergeCell ref="I32:K33"/>
    <mergeCell ref="L32:N33"/>
    <mergeCell ref="O32:Q33"/>
    <mergeCell ref="R32:T33"/>
    <mergeCell ref="U28:W29"/>
    <mergeCell ref="X28:Y29"/>
    <mergeCell ref="Z28:AA29"/>
    <mergeCell ref="AB28:AD29"/>
    <mergeCell ref="B30:E31"/>
    <mergeCell ref="F30:H31"/>
    <mergeCell ref="I30:K31"/>
    <mergeCell ref="L30:N31"/>
    <mergeCell ref="O30:Q31"/>
    <mergeCell ref="R30:T31"/>
    <mergeCell ref="U26:W27"/>
    <mergeCell ref="X26:Y27"/>
    <mergeCell ref="Z26:AA27"/>
    <mergeCell ref="AB26:AD27"/>
    <mergeCell ref="B28:E29"/>
    <mergeCell ref="F28:H29"/>
    <mergeCell ref="I28:K29"/>
    <mergeCell ref="L28:N29"/>
    <mergeCell ref="O28:Q29"/>
    <mergeCell ref="R28:T29"/>
    <mergeCell ref="U25:W25"/>
    <mergeCell ref="X25:Y25"/>
    <mergeCell ref="Z25:AA25"/>
    <mergeCell ref="AB25:AD25"/>
    <mergeCell ref="B26:E27"/>
    <mergeCell ref="F26:H27"/>
    <mergeCell ref="I26:K27"/>
    <mergeCell ref="L26:N27"/>
    <mergeCell ref="O26:Q27"/>
    <mergeCell ref="R26:T27"/>
    <mergeCell ref="B25:E25"/>
    <mergeCell ref="F25:H25"/>
    <mergeCell ref="I25:K25"/>
    <mergeCell ref="L25:N25"/>
    <mergeCell ref="O25:Q25"/>
    <mergeCell ref="R25:T25"/>
    <mergeCell ref="AB12:AD24"/>
    <mergeCell ref="F23:H24"/>
    <mergeCell ref="I23:K24"/>
    <mergeCell ref="L23:N24"/>
    <mergeCell ref="O23:T23"/>
    <mergeCell ref="O24:Q24"/>
    <mergeCell ref="R24:T24"/>
    <mergeCell ref="M2:T5"/>
    <mergeCell ref="V2:AD5"/>
    <mergeCell ref="G6:N6"/>
    <mergeCell ref="D7:P11"/>
    <mergeCell ref="B12:E24"/>
    <mergeCell ref="F12:K22"/>
    <mergeCell ref="L12:T22"/>
    <mergeCell ref="U12:W24"/>
    <mergeCell ref="X12:Y24"/>
    <mergeCell ref="Z12:AA24"/>
  </mergeCells>
  <printOptions/>
  <pageMargins left="0" right="0" top="0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2020-01-21T14:12:08Z</dcterms:modified>
  <cp:category/>
  <cp:version/>
  <cp:contentType/>
  <cp:contentStatus/>
</cp:coreProperties>
</file>