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8" windowWidth="15180" windowHeight="9108" tabRatio="296" activeTab="10"/>
  </bookViews>
  <sheets>
    <sheet name="2." sheetId="7" r:id="rId1"/>
    <sheet name="3 пустая" sheetId="9" r:id="rId2"/>
    <sheet name="4." sheetId="19" r:id="rId3"/>
    <sheet name="5." sheetId="15" r:id="rId4"/>
    <sheet name="6." sheetId="8" r:id="rId5"/>
    <sheet name="7." sheetId="11" r:id="rId6"/>
    <sheet name="10." sheetId="12" r:id="rId7"/>
    <sheet name="11." sheetId="16" r:id="rId8"/>
    <sheet name="12 год" sheetId="4" r:id="rId9"/>
    <sheet name="14." sheetId="14" r:id="rId10"/>
    <sheet name="15." sheetId="17" r:id="rId11"/>
  </sheets>
  <definedNames>
    <definedName name="_xlnm.Print_Titles" localSheetId="6">'10.'!$6:$8</definedName>
    <definedName name="_xlnm.Print_Titles" localSheetId="0">'2.'!$6:$6</definedName>
    <definedName name="_xlnm.Print_Titles" localSheetId="4">'6.'!$5:$7</definedName>
    <definedName name="_xlnm.Print_Titles" localSheetId="5">'7.'!$8:$8</definedName>
    <definedName name="_xlnm.Print_Area" localSheetId="6">'10.'!$A$1:$N$25</definedName>
    <definedName name="_xlnm.Print_Area" localSheetId="9">'14.'!$A$1:$N$25</definedName>
  </definedNames>
  <calcPr calcId="145621" fullCalcOnLoad="1"/>
</workbook>
</file>

<file path=xl/calcChain.xml><?xml version="1.0" encoding="utf-8"?>
<calcChain xmlns="http://schemas.openxmlformats.org/spreadsheetml/2006/main">
  <c r="D20" i="7" l="1"/>
  <c r="C20" i="7"/>
  <c r="D18" i="7"/>
  <c r="C18" i="7"/>
  <c r="D17" i="7"/>
  <c r="C17" i="7"/>
  <c r="D16" i="7"/>
  <c r="C16" i="7"/>
  <c r="H15" i="7"/>
  <c r="G15" i="7"/>
  <c r="D15" i="7"/>
  <c r="C15" i="7"/>
  <c r="N14" i="7"/>
  <c r="M14" i="7"/>
  <c r="L14" i="7"/>
  <c r="K14" i="7"/>
  <c r="J14" i="7"/>
  <c r="I14" i="7"/>
  <c r="H14" i="7"/>
  <c r="G14" i="7"/>
  <c r="F14" i="7"/>
  <c r="E14" i="7"/>
  <c r="D14" i="7"/>
  <c r="C14" i="7"/>
  <c r="D13" i="7"/>
  <c r="C13" i="7"/>
  <c r="D12" i="7"/>
  <c r="C12" i="7"/>
  <c r="D11" i="7"/>
  <c r="C11" i="7"/>
  <c r="D10" i="7"/>
  <c r="C10" i="7"/>
  <c r="D9" i="7"/>
  <c r="C9" i="7"/>
  <c r="D8" i="7"/>
  <c r="C8" i="7"/>
  <c r="D7" i="7"/>
  <c r="C7" i="7"/>
  <c r="C10" i="14"/>
  <c r="C11" i="14"/>
  <c r="C12" i="14"/>
  <c r="C13" i="14"/>
  <c r="D10" i="14"/>
  <c r="D11" i="14"/>
  <c r="D12" i="14"/>
  <c r="D8" i="8"/>
  <c r="C8" i="8"/>
  <c r="J9" i="8"/>
  <c r="F10" i="17"/>
  <c r="G10" i="17"/>
  <c r="J24" i="17"/>
  <c r="K24" i="17"/>
  <c r="I24" i="17"/>
  <c r="I10" i="17"/>
  <c r="C24" i="17"/>
  <c r="J20" i="17"/>
  <c r="K20" i="17"/>
  <c r="L20" i="17"/>
  <c r="M20" i="17"/>
  <c r="I20" i="17"/>
  <c r="D20" i="17"/>
  <c r="E20" i="17"/>
  <c r="F20" i="17"/>
  <c r="G20" i="17"/>
  <c r="C20" i="17"/>
  <c r="K11" i="17"/>
  <c r="E11" i="17"/>
  <c r="D11" i="17"/>
  <c r="L10" i="17"/>
  <c r="M10" i="17"/>
  <c r="J11" i="17"/>
  <c r="L11" i="17"/>
  <c r="M11" i="17"/>
  <c r="I11" i="17"/>
  <c r="F11" i="17"/>
  <c r="G11" i="17"/>
  <c r="C11" i="17"/>
  <c r="C10" i="17"/>
  <c r="D24" i="17"/>
  <c r="E24" i="17"/>
  <c r="F24" i="17"/>
  <c r="G24" i="17"/>
  <c r="D12" i="12"/>
  <c r="C12" i="12"/>
  <c r="D19" i="12"/>
  <c r="C19" i="12"/>
  <c r="C18" i="12"/>
  <c r="D18" i="12"/>
  <c r="E18" i="12"/>
  <c r="F18" i="12"/>
  <c r="G18" i="12"/>
  <c r="H18" i="12"/>
  <c r="I18" i="12"/>
  <c r="J18" i="12"/>
  <c r="K18" i="12"/>
  <c r="L18" i="12"/>
  <c r="H13" i="12"/>
  <c r="D13" i="12"/>
  <c r="G13" i="12"/>
  <c r="C13" i="12"/>
  <c r="C15" i="11"/>
  <c r="L10" i="8"/>
  <c r="L9" i="8"/>
  <c r="K14" i="8"/>
  <c r="K10" i="8"/>
  <c r="G12" i="11"/>
  <c r="G11" i="8"/>
  <c r="H12" i="11"/>
  <c r="H14" i="11"/>
  <c r="H11" i="11"/>
  <c r="D11" i="11"/>
  <c r="L12" i="11"/>
  <c r="L10" i="11"/>
  <c r="L9" i="11"/>
  <c r="K10" i="11"/>
  <c r="H10" i="11"/>
  <c r="H9" i="11"/>
  <c r="D9" i="11"/>
  <c r="G10" i="11"/>
  <c r="G9" i="11"/>
  <c r="C9" i="11"/>
  <c r="G21" i="14"/>
  <c r="H21" i="14"/>
  <c r="I9" i="8"/>
  <c r="H10" i="8"/>
  <c r="J10" i="8"/>
  <c r="D10" i="8"/>
  <c r="G10" i="8"/>
  <c r="G9" i="8"/>
  <c r="C9" i="14"/>
  <c r="D9" i="14"/>
  <c r="C13" i="11"/>
  <c r="C15" i="8"/>
  <c r="I9" i="11"/>
  <c r="K9" i="11"/>
  <c r="J9" i="11"/>
  <c r="L16" i="8"/>
  <c r="L11" i="8"/>
  <c r="J16" i="8"/>
  <c r="J11" i="8"/>
  <c r="H16" i="8"/>
  <c r="D16" i="8"/>
  <c r="H11" i="8"/>
  <c r="D11" i="8"/>
  <c r="D13" i="11"/>
  <c r="C19" i="11"/>
  <c r="D19" i="11"/>
  <c r="I16" i="8"/>
  <c r="K16" i="8"/>
  <c r="G16" i="8"/>
  <c r="C16" i="8"/>
  <c r="I11" i="8"/>
  <c r="C11" i="8"/>
  <c r="K11" i="8"/>
  <c r="D20" i="12"/>
  <c r="D25" i="12"/>
  <c r="D14" i="12"/>
  <c r="D15" i="12"/>
  <c r="D16" i="12"/>
  <c r="D10" i="12"/>
  <c r="D9" i="12"/>
  <c r="C20" i="12"/>
  <c r="C16" i="12"/>
  <c r="C14" i="12"/>
  <c r="C15" i="12"/>
  <c r="C10" i="12"/>
  <c r="C11" i="12"/>
  <c r="C25" i="12"/>
  <c r="C9" i="12"/>
  <c r="D23" i="8"/>
  <c r="C23" i="8"/>
  <c r="D21" i="8"/>
  <c r="C21" i="8"/>
  <c r="D20" i="8"/>
  <c r="C20" i="8"/>
  <c r="D19" i="8"/>
  <c r="C19" i="8"/>
  <c r="D18" i="8"/>
  <c r="C18" i="8"/>
  <c r="D17" i="8"/>
  <c r="C17" i="8"/>
  <c r="D15" i="8"/>
  <c r="C14" i="8"/>
  <c r="D13" i="8"/>
  <c r="C13" i="8"/>
  <c r="D12" i="8"/>
  <c r="C12" i="8"/>
  <c r="D18" i="11"/>
  <c r="C18" i="11"/>
  <c r="D17" i="11"/>
  <c r="C17" i="11"/>
  <c r="D16" i="11"/>
  <c r="C16" i="11"/>
  <c r="D15" i="11"/>
  <c r="D14" i="8"/>
  <c r="D12" i="11"/>
  <c r="C10" i="11"/>
  <c r="G14" i="11"/>
  <c r="C14" i="11"/>
  <c r="K9" i="8"/>
  <c r="C9" i="8"/>
  <c r="C10" i="8"/>
  <c r="K12" i="11"/>
  <c r="C12" i="11"/>
  <c r="K10" i="17"/>
  <c r="H9" i="8"/>
  <c r="D10" i="11"/>
  <c r="D9" i="8"/>
  <c r="D14" i="11"/>
  <c r="G11" i="11"/>
  <c r="C11" i="11"/>
  <c r="J10" i="17"/>
  <c r="D10" i="17"/>
  <c r="E10" i="17"/>
</calcChain>
</file>

<file path=xl/sharedStrings.xml><?xml version="1.0" encoding="utf-8"?>
<sst xmlns="http://schemas.openxmlformats.org/spreadsheetml/2006/main" count="783" uniqueCount="409">
  <si>
    <t>в) стоимостью имущества свыше 500
тыс. руб.:
– по ставке менее 2%;</t>
  </si>
  <si>
    <t>– по ставке 2%.</t>
  </si>
  <si>
    <t>1.2.4</t>
  </si>
  <si>
    <t>1.2.5</t>
  </si>
  <si>
    <t>Количество муниципальных
образований, в которых
нормативными правовыми актами
представительных органов местного
самоуправления в соответствии с п.2
ст. 399 НК РФ установлены налоговые
льготы по налогу на имущество
физических лиц</t>
  </si>
  <si>
    <t>Количество муниципальных
образований, в которых
представительным органом местного
самоуправления в соответствии с п. 5
ст. 406 НК РФ установлены
дифференцированные налоговые
ставки по налогу на имущество
физических лиц</t>
  </si>
  <si>
    <t>Количество муниципальных образований, в которых налоговые ставки по налогу на имущество физических лиц не определены нормативными правовыми актами представительных органов местного самоуправления (законами городов федерального значения) (п. 6 ст. 406 НК РФ)</t>
  </si>
  <si>
    <t>2.1.2</t>
  </si>
  <si>
    <t>2.3.1</t>
  </si>
  <si>
    <t>Самообложение граждан</t>
  </si>
  <si>
    <t>Количество муниципальных
образований, в которых введено
самообложение граждан,</t>
  </si>
  <si>
    <t>в том числе
– по результатам референдума</t>
  </si>
  <si>
    <t>– с целью участия в реализации
программ поддержки местных
инициатив</t>
  </si>
  <si>
    <t>Запланировано поступлений средств
самообложения (тыс. руб.)</t>
  </si>
  <si>
    <t>Поступило средств самообложения
(тыс. руб.)</t>
  </si>
  <si>
    <t>в том числе
– в рамках реализации программ
поддержки местных инициатив (тыс.
руб.)</t>
  </si>
  <si>
    <t>Передача полномочий по решению вопросов местного значения</t>
  </si>
  <si>
    <t>таблица 4</t>
  </si>
  <si>
    <t>– не закреплено х</t>
  </si>
  <si>
    <t xml:space="preserve"> – закреплено частично х</t>
  </si>
  <si>
    <t>– закреплены все вопросы</t>
  </si>
  <si>
    <t>Доходы, переданные сельским поселениям в соответствии с п. 4 ст. 61.1 БК РФ в связи с закреплением
вопросов местного значения (тыс. руб.),
из них</t>
  </si>
  <si>
    <t>2.2.1</t>
  </si>
  <si>
    <t>от НДФЛ (тыс. руб.)</t>
  </si>
  <si>
    <t xml:space="preserve"> – размер единого норматива от НДФЛ (до 8%), %</t>
  </si>
  <si>
    <t xml:space="preserve"> от ЕСХН (тыс. руб.)</t>
  </si>
  <si>
    <t>– размер единого нормативы от ЕСХН (до 20%), %</t>
  </si>
  <si>
    <t xml:space="preserve"> Расходы сельских поселений на исполнение переданных вопросов местного значения (тыс. руб.)</t>
  </si>
  <si>
    <t>7</t>
  </si>
  <si>
    <t>Закреплено вопросов за внутригородскими районами законом субъекта РФ (в соответствии с ч. 2 ст. 16.2
Федерального закона № 131-ФЗ) из числа вопросов местного значения городских округов с внутригородским
делением:</t>
  </si>
  <si>
    <t xml:space="preserve">– не закреплено </t>
  </si>
  <si>
    <t>– закреплено частично</t>
  </si>
  <si>
    <t>Доходы, переданные внутригородским районам в соответствии с п. 4 ст. 61.3 БК РФ в связи с закреплением
вопросов местного значения из числа вопросов городских округов с внутригородским делением (тыс. руб.)</t>
  </si>
  <si>
    <t>Расходы внутригородских районов на исполнение переданных вопросов местного значения (тыс. руб.)</t>
  </si>
  <si>
    <t>Количество дополнительных вопросов местного значения городских округов с внутригородским делением,
установленных законом субъекта РФ (в соответствии с ч. 3 ст. 16 Федерального закона № 131-ФЗ)</t>
  </si>
  <si>
    <t>Объем денежных средств, переданных субъектом РФ городским округам с внутригородским делением на
решение дополнительных вопросов местного значения (тыс. руб.)</t>
  </si>
  <si>
    <t>9</t>
  </si>
  <si>
    <t>9.1</t>
  </si>
  <si>
    <t>9.2</t>
  </si>
  <si>
    <t>11.1</t>
  </si>
  <si>
    <t>11.2</t>
  </si>
  <si>
    <t>12</t>
  </si>
  <si>
    <t>12.1</t>
  </si>
  <si>
    <t>13</t>
  </si>
  <si>
    <t>13.1</t>
  </si>
  <si>
    <t>13.2</t>
  </si>
  <si>
    <t>14</t>
  </si>
  <si>
    <t>Количество поселений, передавших на основе соглашений часть полномочий по решению вопросов местного
значения на уровень муниципального района (в соответствии с абз. 1 ч. 4 ст. 15 Федерального закона
№ 131-ФЗ),
в том числе:</t>
  </si>
  <si>
    <t>– передавших на основе соглашений от 1 до 10 вопросов местного значения на уровень муниципального района</t>
  </si>
  <si>
    <t>– передавших на основе соглашений более 10 вопросов местного значения на уровень муниципального района</t>
  </si>
  <si>
    <t>Количество муниципальных районов, выполняющих на основе соглашений решение вопросов из числа
вопросов местного значения поселений (в соответствии с абз. 1 ч. 4 ст. 15 Федерального закона № 131-ФЗ)</t>
  </si>
  <si>
    <t>Количество поселений в субъекте РФ, решающих все вопросы местного значения, установленные ст. 14
Федерального закона № 131-ФЗ, самостоятельно,
из них:</t>
  </si>
  <si>
    <t xml:space="preserve">– городские поселения </t>
  </si>
  <si>
    <t xml:space="preserve"> – сельские поселения</t>
  </si>
  <si>
    <t>Количество поселений, выполняющих на основе соглашений решение вопросов из числа вопросов местного
значения муниципальных районов (в соответствии с абз. 2 ч. 4 ст. 15 Федерального закона № 131-ФЗ)</t>
  </si>
  <si>
    <t>Перераспределение полномочий между органами местного самоуправления и органами государственной
власти субъекта РФ (в соответствии с ч. 1.2 ст. 17 Федерального закона № 131-ФЗ):</t>
  </si>
  <si>
    <t>– не перераспределено</t>
  </si>
  <si>
    <t>– перераспределено,
в том числе по видам муниципальных образований:</t>
  </si>
  <si>
    <t>- городские поселения</t>
  </si>
  <si>
    <t>- внутригородские районы</t>
  </si>
  <si>
    <t>- сельские поселения</t>
  </si>
  <si>
    <t xml:space="preserve">- муниципальные районы </t>
  </si>
  <si>
    <t xml:space="preserve">- городские округа </t>
  </si>
  <si>
    <t xml:space="preserve">- городские округа с внутригородским делением </t>
  </si>
  <si>
    <t>Расходы субъектов РФ на исполнение полномочий, перераспределенных (в соответствии с ч. 1.2 ст. 17
Федерального закона № 131-ФЗ) (тыс. руб.)</t>
  </si>
  <si>
    <t>Закреплено вопросов за сельскими поселениями законом субъекта РФ (в соответствии с ч. 3 ст. 14
Федерального закона № 131-ФЗ) из числа вопросов местного значения поселений, решаемых муниципальными
районами в соответствии с ч. 4 ст. 14 Федерального закона №</t>
  </si>
  <si>
    <t>Количество муниципальных районов в субъекте РФ, заключивших соглашения с органами местного
самоуправления отдельных поселений, входящих в состав муниципального района, о передаче им
осуществления части своих полномочий по решению вопросов местного значени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</si>
  <si>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социальной поддержки ветеранов труда, лиц, проработавших в тылу в период Великой Отечественной войны 1941-1945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организация предоставления гражданам субсидий на оплату жилых помещений и коммунальных услуг</t>
  </si>
  <si>
    <t>выравнивание бюджетной обеспеченности муниципальных образований  в порядке, установленном федеральным законом</t>
  </si>
  <si>
    <t>2.59</t>
  </si>
  <si>
    <t>РФФПП (тыс. руб.)</t>
  </si>
  <si>
    <r>
      <t xml:space="preserve">РФФПМР(ГО) </t>
    </r>
    <r>
      <rPr>
        <b/>
        <i/>
        <sz val="10"/>
        <rFont val="Times New Roman"/>
        <family val="1"/>
        <charset val="204"/>
      </rPr>
      <t>(тыс. руб.)</t>
    </r>
  </si>
  <si>
    <t>3.</t>
  </si>
  <si>
    <t>СПРАВОЧНО</t>
  </si>
  <si>
    <t>3.1.</t>
  </si>
  <si>
    <t>3.2.</t>
  </si>
  <si>
    <t>3.3.</t>
  </si>
  <si>
    <t>3.4.</t>
  </si>
  <si>
    <t>Суммы расчетных дотаций из
 Региональных фондов финансовой
 поддержки, заменяемые 
дополнительными нормативами 
от НДФЛ, всего
в том числе:</t>
  </si>
  <si>
    <t>1.5</t>
  </si>
  <si>
    <t>Таблица 11</t>
  </si>
  <si>
    <t>Показатели сбалансированности местных бюджетов</t>
  </si>
  <si>
    <t>Количество местных бюджетов, всего</t>
  </si>
  <si>
    <r>
      <t xml:space="preserve">в том числе
</t>
    </r>
    <r>
      <rPr>
        <sz val="10"/>
        <rFont val="Times New Roman"/>
        <family val="1"/>
        <charset val="204"/>
      </rPr>
      <t>Профицитные</t>
    </r>
  </si>
  <si>
    <t>Дефицитные</t>
  </si>
  <si>
    <t>Сбалансированные</t>
  </si>
  <si>
    <t xml:space="preserve">Объем профицита </t>
  </si>
  <si>
    <t>Объем дефицита</t>
  </si>
  <si>
    <t>Таблица 3</t>
  </si>
  <si>
    <t>Установление местных налогов и применение самообложения граждан</t>
  </si>
  <si>
    <t>Показатели</t>
  </si>
  <si>
    <t>1.2.1.1</t>
  </si>
  <si>
    <t>1.2.1.2</t>
  </si>
  <si>
    <t>1.2.2.1</t>
  </si>
  <si>
    <t>Налог на имущество физических лиц</t>
  </si>
  <si>
    <t>Соблюдение органами местного самоуправления основных условий предоставления межбюджетных трансфертов, установленных статьей 136 Бюджетного кодекса Российской Федерации</t>
  </si>
  <si>
    <t>№п/п</t>
  </si>
  <si>
    <t>Наименование показателя</t>
  </si>
  <si>
    <t>Всего</t>
  </si>
  <si>
    <t>Городские округа</t>
  </si>
  <si>
    <t>Муници-пальные районы</t>
  </si>
  <si>
    <t>Городские поселения</t>
  </si>
  <si>
    <t>Сельские поселения</t>
  </si>
  <si>
    <t xml:space="preserve"> </t>
  </si>
  <si>
    <t>Количество муниципальных образований субъекта РФ, в которых установлены нарушения</t>
  </si>
  <si>
    <t>1.1</t>
  </si>
  <si>
    <t>пункта 3 ст. 92.1 БК РФ</t>
  </si>
  <si>
    <t>1.2</t>
  </si>
  <si>
    <t>ст. 107 БК РФ</t>
  </si>
  <si>
    <t>1.3</t>
  </si>
  <si>
    <t>иных норм бюджетного законодательства</t>
  </si>
  <si>
    <t>1.4</t>
  </si>
  <si>
    <t>законодательства о налогах и сборах</t>
  </si>
  <si>
    <t>Количество муниципальных образований субъекта РФ, в которых установлено превышение нормативов формирования расходов:</t>
  </si>
  <si>
    <t>2.1</t>
  </si>
  <si>
    <t>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</t>
  </si>
  <si>
    <t>2.2</t>
  </si>
  <si>
    <t>содержание органов местного самоуправления</t>
  </si>
  <si>
    <t>Количество  муниципальных образований, в которых выявлены факты установления и исполнения расходных обязательств, не связанных с решением вопросов, отнесенных к полномочиям органов местного самоуправления</t>
  </si>
  <si>
    <t>4.1</t>
  </si>
  <si>
    <t xml:space="preserve">Количество муниципальных образований подписавших  соглашения с финансовым органом субъекта РФ о мерах по повышению эффективности использования бюджетных средств </t>
  </si>
  <si>
    <t>Количество муниципальных образований, допустивших неисполнение соглашений с субъектом РФ</t>
  </si>
  <si>
    <t>4.2</t>
  </si>
  <si>
    <t>Количество проектов местных бюджетов, по заключению субъекта РФ не соответствующих требованиям бюджетного законодательства</t>
  </si>
  <si>
    <t>Количество местных бюджетов, в отношении годовых отчетов об исполнении которых проведена внешняя проверка контрольными органами субъекта РФ</t>
  </si>
  <si>
    <t>Количество случаев применения права субъекта РФ приостанавливать (сокращать) межбюджетные трансферты</t>
  </si>
  <si>
    <t>6.1</t>
  </si>
  <si>
    <t>применение права на приостановление</t>
  </si>
  <si>
    <t>6.2</t>
  </si>
  <si>
    <t>применение права на сокращение</t>
  </si>
  <si>
    <t>7.1</t>
  </si>
  <si>
    <t>7.2</t>
  </si>
  <si>
    <t>8</t>
  </si>
  <si>
    <t>Количество муниципальных образований, представительные органы которых приняли решения об отказе от получения налоговых доходов по дополнительным нормативам</t>
  </si>
  <si>
    <t>Группировка местных бюджетов в зависимости от доли межбюджетных трансфертов (за исключением субвенций) и налоговых доходов, переданных по дополнительным нормативам отчислений, в объеме собственных доходов</t>
  </si>
  <si>
    <t>Количество муниципальных образований, не получающих дотации на выравнивание уровня бюджетной обеспеченности и доходов, переданных по дополнительным нормативам</t>
  </si>
  <si>
    <t>х</t>
  </si>
  <si>
    <t>5.1</t>
  </si>
  <si>
    <t>Муниципальные районы</t>
  </si>
  <si>
    <t>Таблица 2</t>
  </si>
  <si>
    <t>Установление органами государственной власти субъектов Российской Федерации нормативов отчислений от федеральных и региональных налогов и сборов в местные бюджеты</t>
  </si>
  <si>
    <t>Внутригородские муниципальные образования</t>
  </si>
  <si>
    <t>План</t>
  </si>
  <si>
    <t>Факт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</si>
  <si>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</si>
  <si>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</si>
  <si>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</si>
  <si>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</si>
  <si>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</si>
  <si>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</si>
  <si>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</si>
  <si>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</si>
  <si>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</si>
  <si>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</si>
  <si>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</si>
  <si>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</si>
  <si>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</si>
  <si>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</si>
  <si>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Налоговые доходы, полученные за счет дополнительных нормативов отчислений от НДФЛ сверх объема расчетной дотации</t>
  </si>
  <si>
    <t>Потери местных бюджетов в связи с получением средств по дополнительным нормативам отчислений от НДФЛ ниже объема расчетной дотации</t>
  </si>
  <si>
    <t>Расходы местных бюджетов</t>
  </si>
  <si>
    <t>(тыс. рублей)</t>
  </si>
  <si>
    <t xml:space="preserve">Расходы, всего </t>
  </si>
  <si>
    <r>
      <t>в том числе</t>
    </r>
    <r>
      <rPr>
        <sz val="10"/>
        <rFont val="Times New Roman"/>
        <family val="1"/>
        <charset val="204"/>
      </rPr>
      <t xml:space="preserve"> 
расходы по решению вопросов местного значения</t>
    </r>
  </si>
  <si>
    <t>Расходы по осуществлению государственных полномочий</t>
  </si>
  <si>
    <r>
      <t>в том числе</t>
    </r>
    <r>
      <rPr>
        <sz val="10"/>
        <rFont val="Times New Roman"/>
        <family val="1"/>
        <charset val="204"/>
      </rPr>
      <t xml:space="preserve"> за счет собственных средств местных бюджетов</t>
    </r>
  </si>
  <si>
    <t>1.2.1</t>
  </si>
  <si>
    <t>Расходы по полномочиям Российской Федерации</t>
  </si>
  <si>
    <r>
      <t xml:space="preserve">в том числе
</t>
    </r>
    <r>
      <rPr>
        <sz val="10"/>
        <rFont val="Times New Roman"/>
        <family val="1"/>
        <charset val="204"/>
      </rPr>
      <t xml:space="preserve"> за счет собственных средств местных бюджетов</t>
    </r>
  </si>
  <si>
    <t>1.2.2</t>
  </si>
  <si>
    <t>Расходы по полномочиям субъектов Российской Федерации</t>
  </si>
  <si>
    <t>в том числе за счет собственных средств местных бюджетов</t>
  </si>
  <si>
    <t xml:space="preserve">Отдельные государственные полномочия, не переданные, но осуществляемые органами местного самоуправления </t>
  </si>
  <si>
    <t>1.3.1</t>
  </si>
  <si>
    <t xml:space="preserve">за счет средств местных бюджетов (п. 5 ст. 20 Федерального закона №131-ФЗ) </t>
  </si>
  <si>
    <t>1.3.1.1</t>
  </si>
  <si>
    <t>Кол-во муниципальных образований, осуществляющих  расходы в соответствии с п. 5 ст. 20 Федерального закона №131-ФЗ</t>
  </si>
  <si>
    <t>1.3.2</t>
  </si>
  <si>
    <t xml:space="preserve">за счет средств субъектов Российской Федерации по полномочиям органов гос. власти субъекта РФ </t>
  </si>
  <si>
    <t>1.3.2.1</t>
  </si>
  <si>
    <t>в том числе: обеспечение государственных гарантий прав граждан на получение образования в соответствии с пп. 13 п. 2  ст. 26.3 ФЗ № 184-ФЗ</t>
  </si>
  <si>
    <t>1.3.3</t>
  </si>
  <si>
    <t>за счет средств федерального бюджета по полномочиям РФ</t>
  </si>
  <si>
    <t>Расходы на решение вопросов, не отнесенных к вопросам местного значения</t>
  </si>
  <si>
    <t>Установление органами местного самоуправления муниципальных районов нормативов отчислений от федеральных, региональных и местных налогов и сборов в бюджеты поселений</t>
  </si>
  <si>
    <t>Таблица 6</t>
  </si>
  <si>
    <t>1.1.1</t>
  </si>
  <si>
    <t>1.1.2</t>
  </si>
  <si>
    <t>1.2.3</t>
  </si>
  <si>
    <t>предоставление</t>
  </si>
  <si>
    <t>погашение</t>
  </si>
  <si>
    <t>Иные межбюджетные трансферты</t>
  </si>
  <si>
    <t>Таблица 5</t>
  </si>
  <si>
    <t>Осуществление муниципальными образованиями отдельных государственных полномочий</t>
  </si>
  <si>
    <t>№ п/п</t>
  </si>
  <si>
    <t>Расходы на выполнение переданных муниципальным образованиям полномочий Российской Федерации, всего</t>
  </si>
  <si>
    <t>2.1.1</t>
  </si>
  <si>
    <r>
      <t xml:space="preserve">в том числе 
</t>
    </r>
    <r>
      <rPr>
        <sz val="10"/>
        <rFont val="Times New Roman"/>
        <family val="1"/>
        <charset val="204"/>
      </rPr>
      <t>за счет субвенций, предоставляемых из регионального бюджета, всего</t>
    </r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</si>
  <si>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</si>
  <si>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2.27</t>
  </si>
  <si>
    <t>2.28</t>
  </si>
  <si>
    <t>организация и осуществление деятельности по опеке и попечительству</t>
  </si>
  <si>
    <t>2.29</t>
  </si>
  <si>
    <t>предоставление материальной и иной помощи для погребения</t>
  </si>
  <si>
    <t>2.37</t>
  </si>
  <si>
    <t>2.38</t>
  </si>
  <si>
    <t>создание комиссий по делам несовершеннолетних и защите их прав и организация деятельности таких комиссий, а также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РФ</t>
  </si>
  <si>
    <t>Таблица 7</t>
  </si>
  <si>
    <t>Межбюджетные трансферты и бюджетные кредиты из местных бюджетов</t>
  </si>
  <si>
    <t>Межбюджетные трансферты из местных бюджетов в региональный бюджет, всего</t>
  </si>
  <si>
    <r>
      <t xml:space="preserve">в том числе
</t>
    </r>
    <r>
      <rPr>
        <sz val="10"/>
        <rFont val="Times New Roman"/>
        <family val="1"/>
        <charset val="204"/>
      </rPr>
      <t>Субсидии, перечисляемые в соответствии со статьей 142.2 Бюджетного кодекса Российской Федерации</t>
    </r>
  </si>
  <si>
    <t>Межбюджетные трансферты, перечисляемые из бюджетов муниципальных районов бюджетам поселений, всего</t>
  </si>
  <si>
    <r>
      <t xml:space="preserve">в том числе
</t>
    </r>
    <r>
      <rPr>
        <sz val="10"/>
        <rFont val="Times New Roman"/>
        <family val="1"/>
        <charset val="204"/>
      </rPr>
      <t>Дотации из районного фонда финансовой поддержки поселений (ст.142.1 Бюджетного кодекса Российской Федерации)</t>
    </r>
  </si>
  <si>
    <t>Дотации из районного фонда финансовой поддержки поселений (п.5 ст. 137 Бюджетного кодекса Российской Федерации)</t>
  </si>
  <si>
    <t>Иные межбюджетные трансферты (за исключением п. 2.4)</t>
  </si>
  <si>
    <t xml:space="preserve">Межбюджетные трансферты, перечисляемые из бюджетов муниципальных районов в бюджеты поселений в связи с заключенными соглашениями (ст. 15 Федерального Закона № 131-ФЗ) </t>
  </si>
  <si>
    <t>Субвенции из бюджетов муниципальных районов бюджетам поселений в случаях, установленных статьями 133, 140 БК РФ</t>
  </si>
  <si>
    <t>Межбюджетные трансферты, перечисляемые из бюджетов поселений в бюджеты муниципальных районов, всего</t>
  </si>
  <si>
    <t>в том числе:
иные межбюджетные трансферты в соответствии со ст. 15 Федерального закона №131-ФЗ</t>
  </si>
  <si>
    <t>Субсидии из бюджетов поселений на решение вопросов межмуниципального характера (формирование представительного органа МР в соответствии с п.1, ч.4, ст.35 Федерального Закона № 131-ФЗ)</t>
  </si>
  <si>
    <t>Бюджетные кредиты, предоставленные муниципальными районами бюджетам поселений (сальдо)</t>
  </si>
  <si>
    <t xml:space="preserve">в том числе:
на 3 года
</t>
  </si>
  <si>
    <t>4.3</t>
  </si>
  <si>
    <t>Количество поселений, которым были предоставлены бюджетные кредиты</t>
  </si>
  <si>
    <r>
      <t>из них</t>
    </r>
    <r>
      <rPr>
        <sz val="9"/>
        <rFont val="Times New Roman"/>
        <family val="1"/>
        <charset val="204"/>
      </rPr>
      <t>: 
за счет субвенций, предоставляемых из федерального бюджета, всего</t>
    </r>
  </si>
  <si>
    <t>Налоговые доходы, ВСЕГО</t>
  </si>
  <si>
    <t>1.</t>
  </si>
  <si>
    <t>1.1.</t>
  </si>
  <si>
    <t>утверждение и реализация региональных программ в области энергосбережения и повышения энергетической эффективности, организации проведения энергетического обследования жилых домов, многоквартирных домов, помещения в которых составляют жилищный фонд субъектов Российской Федерации, организации и проведения иных мероприятий, предусмотренных законодательством об энергосбережении и о повышении энергетической эффективности</t>
  </si>
  <si>
    <r>
      <t xml:space="preserve">Расходы на выполнение переданных муниципальным образованиям полномочий субъектов РФ, установленных статей 26.3 Федерального закона от 6 октября 1999 г.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 , </t>
    </r>
    <r>
      <rPr>
        <b/>
        <sz val="11"/>
        <rFont val="Times New Roman"/>
        <family val="1"/>
        <charset val="204"/>
      </rPr>
      <t>всего</t>
    </r>
  </si>
  <si>
    <t>1.3.4</t>
  </si>
  <si>
    <t>3</t>
  </si>
  <si>
    <t>4</t>
  </si>
  <si>
    <t>6</t>
  </si>
  <si>
    <t>2.</t>
  </si>
  <si>
    <t>2.1.</t>
  </si>
  <si>
    <t>откл</t>
  </si>
  <si>
    <t>в отчете 317</t>
  </si>
  <si>
    <t xml:space="preserve"> к письму
 Министерства финансов Российской Федерации
 от ________________ №_______________
</t>
  </si>
  <si>
    <t>Таблица 12</t>
  </si>
  <si>
    <t>численность</t>
  </si>
  <si>
    <t>расходы всего, в том числе</t>
  </si>
  <si>
    <t>средства местного бюджета</t>
  </si>
  <si>
    <t>средства бюджетов субъектов РФ</t>
  </si>
  <si>
    <t>средства федерального бюджета</t>
  </si>
  <si>
    <t>внебюджетные средства</t>
  </si>
  <si>
    <t>выборные дожностные лица местного самоуправления</t>
  </si>
  <si>
    <t>1.1.3</t>
  </si>
  <si>
    <t>члены выборных органов местного самоуправления</t>
  </si>
  <si>
    <t>депутаты представительных органов местного самоуправления</t>
  </si>
  <si>
    <t>1.3.2.</t>
  </si>
  <si>
    <t>муниципальные служащие</t>
  </si>
  <si>
    <t>1.4.1</t>
  </si>
  <si>
    <t>1.4.2</t>
  </si>
  <si>
    <t>1.4.3</t>
  </si>
  <si>
    <t>работники муниципальных учреждений</t>
  </si>
  <si>
    <t>1.5.1</t>
  </si>
  <si>
    <t>1.5.2</t>
  </si>
  <si>
    <t>Расходы на организацию подготовки, переподготовки и повышения квалификации выборных должностных лиц местного самоуправления,
 членов выборных органов местного самоуправления, депутатов представительных органов муниципальных образований, а также 
профессиональной подготовки, переподготовки и повышения квалификации муниципальных служащих и работников муниципальных учреждений</t>
  </si>
  <si>
    <t>Доходы местных бюджетов от налогов и сборов, нормативы отчислений от которых установлены на федеральном уровне (статьи 61,61.1, 61.2, 61.3,61.4,61.5,пункты 3,3.1 ст 58 БК РФ), в том числе</t>
  </si>
  <si>
    <t>от НДФЛ в соответствии с нормативами установленными статьи 61,61.1, 61.2, 61.3,61.4,61.5 БК РФ)</t>
  </si>
  <si>
    <t>от НДФЛ (с учетом распределения
15% налоговых доходов
консолидированного бюджета
субъекта РФ от НДФЛ в соответ-
ствии с п. 3 ст. 58 БК РФ), из них:</t>
  </si>
  <si>
    <t>-единый норматив (тыс.руб.)</t>
  </si>
  <si>
    <t>-по дополнительным нормативам взамен дотаций из фондов финансовой поддержки муниципальных образований (тыс. руб.)</t>
  </si>
  <si>
    <t>от акцизов на автомобильный
и прямогонный бензин, дизельное
топливо, моторные масла для
дизельных и (или) карбюраторных
(инжекторных) двигателей,
производимые на территории
Российской Федерации (с учетом
распределения 10% доходов
консолидированного бюджета
субъекта РФ от указанных акцизов,
передаваемых в соответствии с п.3.1 ст.58БК РФ)</t>
  </si>
  <si>
    <t>Доходы местных бюджетов от налогов и сборов, нормативы отчислений от которых установлены на субъектами РФ (п.1, 2, 3, 3.1,4 ст. 58 БК РФ)</t>
  </si>
  <si>
    <t>от НДФЛ (без учета 15%,
налоговых доходов консолиди-
рованного бюджета субъекта РФ от
указанного налога, передаваемых в
соответствии с п. 3 ст. 58 БК РФ)
из них:</t>
  </si>
  <si>
    <t>- по дополнительным нормативам</t>
  </si>
  <si>
    <t>-размер единого норматива (%)</t>
  </si>
  <si>
    <t>от акцизов на автомобильный и
прямогонный бензин, дизельное
топливо, моторные масла для
дизельных и (или) карбюраторных
(инжекторных) двигателей,
производимые на территории
Российской Федерации (сверх 10%
доходов консолидированного
бюджета субъекта РФ от указанных
акцизов, передаваемых в соот-
ветствии с п. 3.1 ст. 58 БК РФ)</t>
  </si>
  <si>
    <t>-общий размер дифференцированных нормативов (%)</t>
  </si>
  <si>
    <t>от налога на имущество организаций</t>
  </si>
  <si>
    <t>от транспортного налога</t>
  </si>
  <si>
    <t>от налога на игорный бизнес</t>
  </si>
  <si>
    <t>от налога на прибыль организаций, 
зачисляемый в бюджеты субъектов
 Российской Федерации, (18 % 
приравнивается к нормативу 100%)</t>
  </si>
  <si>
    <t>от налога на прибыль организаций
 при выполнении соглашений о 
разделе продукции, заключенных до 
вступления в силу Федерального закона 
"О соглашениях о разделе продукции" 
и не предусматривающих специальные
 налоговые ставки для зачисления 
указанного налога в федеральный 
бюджет и бюджеты субъектов РФ</t>
  </si>
  <si>
    <t>от акцизов на спирт этиловый 
 из пищевого сырья</t>
  </si>
  <si>
    <t>от акцизов на спиртосодержащую
 продукцию</t>
  </si>
  <si>
    <t>от акцизов на алкогольную
продукцию с объемной долей
этилового спирта свыше 9 %,
за исключением пива, вин,
фруктовых вин, игристых вин
(шампанских), винных напитков,
изготавливаемых без добавления
ректификованного этилового
спирта, произведенного из
пищевого сырья, и (или)
спиртованных виноградного или
иного фруктового сусла, и (или)
винного дистиллята, и (или) фруктового дистиллятора</t>
  </si>
  <si>
    <t>от единого налога, взимаемый в связи 
с применением упрощенной системы
 налогообложения</t>
  </si>
  <si>
    <t>от акцизов на алкогольную
продукцию с объемной долей
этилового спирта до 9 процентов
включительно</t>
  </si>
  <si>
    <t xml:space="preserve">от налога на добычу общераспространенных
полезных ископаемых </t>
  </si>
  <si>
    <t>от налога на добычу прочих полезных
 ископаемых</t>
  </si>
  <si>
    <t>от других налогов и сборов</t>
  </si>
  <si>
    <t>Количество муниципальных образований, которым дотация заменена на дополнительные нормативы отчислений от НДФЛ, из них:</t>
  </si>
  <si>
    <t>– которым дотация полностью
заменена дополнительными
нормативами отчислений</t>
  </si>
  <si>
    <t>расходы на осуществление полномочий по
распоряжению земельными участками, госу-
дарственная собственность на которые не
разграничена</t>
  </si>
  <si>
    <t>Таблица 10</t>
  </si>
  <si>
    <t>5</t>
  </si>
  <si>
    <t>5.2</t>
  </si>
  <si>
    <t>6.1.1</t>
  </si>
  <si>
    <t>6.3</t>
  </si>
  <si>
    <t>Количество муниципальных образований, в бюджетах которых доля межбюджетных трансфертов (за исключением субвенций) и доходов, переданных по дополнительным нормативам (взамен дотаций) в общем объеме собственных доходов составляет
0.1%– 4,9%</t>
  </si>
  <si>
    <t>5% – 19,9%</t>
  </si>
  <si>
    <t>20% –49,9%</t>
  </si>
  <si>
    <t>50% - 89,9%</t>
  </si>
  <si>
    <t>90% и свыше</t>
  </si>
  <si>
    <t>2</t>
  </si>
  <si>
    <t>заполняется по году</t>
  </si>
  <si>
    <t>Количество муниципальных образований, представительные органы которых приняли решения об отказе  получения дотации</t>
  </si>
  <si>
    <t>- полностью</t>
  </si>
  <si>
    <t xml:space="preserve"> -частично</t>
  </si>
  <si>
    <t>8.1</t>
  </si>
  <si>
    <t>8.2</t>
  </si>
  <si>
    <t>Таблица 14</t>
  </si>
  <si>
    <t>Объем муниципального долга, в том числе:</t>
  </si>
  <si>
    <t>муниципальные ценные бумаги</t>
  </si>
  <si>
    <t>4,2</t>
  </si>
  <si>
    <t>бюджетные кредиты, полученные от других бюджетов бюджетной системы</t>
  </si>
  <si>
    <t>кредиты, полученные от кредитных организаций</t>
  </si>
  <si>
    <t>4.4</t>
  </si>
  <si>
    <t>муниципальные гарантии</t>
  </si>
  <si>
    <t>Расходы на организацию профессионального образования и дополнительного  профессионального образования</t>
  </si>
  <si>
    <t>профессиональное образование</t>
  </si>
  <si>
    <t>дополнительное профессиональное образование</t>
  </si>
  <si>
    <t>подгатовка кадров для муниципальной службы</t>
  </si>
  <si>
    <t>Расходы на организацию
подготовки кадров на договорной основе
в соответствии с
законодательством
Российской Федерации о
муниципальной службе</t>
  </si>
  <si>
    <t>Количество граждан,
завершивших обучение
по программе подготовки
кадров на договорной
основе в соответствии с
законодательством
Российской Федерации о
муниципальной службе</t>
  </si>
  <si>
    <t>из них – принято
на должности
муниципальной службы</t>
  </si>
  <si>
    <t>Запланировано</t>
  </si>
  <si>
    <t>Исполнено</t>
  </si>
  <si>
    <t>Всего по муниципальным районам</t>
  </si>
  <si>
    <t>Доходы от федеральных, региональных и местных налогов и сборов по единым и дополнительным нормативам  отчислений, установленным муниципальными районами, всего (тыс. руб.)</t>
  </si>
  <si>
    <t>Доходы по единым нормативам от
НДФЛ</t>
  </si>
  <si>
    <t>Количество муниципальных районов (городских округов с внутригородским делением), установивших единые нормативы отчислений в бюджеты поселений (внутригородских районов) от НДФЛ и количество поселений (внутригородских районов), которым установлены данные единые нормативы</t>
  </si>
  <si>
    <t>Доходы по дополнительным
нормативам от НДФЛ</t>
  </si>
  <si>
    <t>Количество муниципальных районов (городских округов с внутригородским делением), установивших дополнительные нормативы отчислений в бюджеты поселений (внутригородских районов) от НДФЛ и количество поселений (внутригородских районов), которым установлены данные дополнительные нормативы</t>
  </si>
  <si>
    <t>Доходы по единым нормативам от налога на имущество организаций</t>
  </si>
  <si>
    <t>Количество муниципальных районов (городских округов с внутригородским делением), установивших нормативы отчислений в бюджеты поселений (внутригородских районов) по данному налогу и количество поселений (внутригородских районов), которым установлены данные единые  нормативы</t>
  </si>
  <si>
    <t>Доходы по единым нормативам от
транспортного налога</t>
  </si>
  <si>
    <t>Количество муниципальных районов (городских округов с внутригородским делением), установивших нормативы отчислений в бюджеты поселений (внутригородских районов) по данному налогу и количество поселений (внутригородских районов), которым установлены данные единые нормативы</t>
  </si>
  <si>
    <t>Доходы по единым нормативам от
 налога на игорный бизнес</t>
  </si>
  <si>
    <t>1.6</t>
  </si>
  <si>
    <t>1.6.1</t>
  </si>
  <si>
    <t>Доходы по единым нормативам от
налога на прибыль организаций</t>
  </si>
  <si>
    <t>1.7</t>
  </si>
  <si>
    <t>1.7.1</t>
  </si>
  <si>
    <t>Доходы по единым нормативам от налога на прибыль организаций при выполнении соглашений о разделе продукции, заключенных до вступления в силу Федерального закона «О соглашениях о разделе продукции» и не предусматривающих специальные налоговые ставки для зачисления указанного налога в федеральный бюджет и бюджеты субъектов РФ</t>
  </si>
  <si>
    <t>1.8</t>
  </si>
  <si>
    <t>1.8.1</t>
  </si>
  <si>
    <t>1.9</t>
  </si>
  <si>
    <t>1.9.1</t>
  </si>
  <si>
    <t>Доходы по единым нормативам от
акцизов на спирт этиловый из
пищевого сырья</t>
  </si>
  <si>
    <t>Доходы по единым нормативам от
акцизов на спиртосодержащую
продукцию</t>
  </si>
  <si>
    <t>1.10</t>
  </si>
  <si>
    <t>1.10.1</t>
  </si>
  <si>
    <t>1.11</t>
  </si>
  <si>
    <t>1.11.1</t>
  </si>
  <si>
    <t>Доходы по единым нормативам от акцизов на автомобильный бензин, прямогонный бензин, дизельное топливо, моторные масла для дизельных и (или) карбюраторных (инжекторных) двигателей,
производимые на территории Российской Федерации</t>
  </si>
  <si>
    <t>Доходы по единым нормативам от акцизов на алкогольную продукцию с объемной долей этилового спирта свыше 9 %, 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</t>
  </si>
  <si>
    <t>1.12</t>
  </si>
  <si>
    <t>1.12.1</t>
  </si>
  <si>
    <t>1.13</t>
  </si>
  <si>
    <t>1.13.1</t>
  </si>
  <si>
    <t>Доходы по единым нормативам от акцизов на алкогольную продукцию с объемной долей этилового спирта свыше 9 %, включающую пиво,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</t>
  </si>
  <si>
    <t>Доходы по единым нормативам от  акцизов на алкогольную продукцию с объемной долей этилового спирта до 9 % включительно</t>
  </si>
  <si>
    <t>1.14</t>
  </si>
  <si>
    <t>1.14.1</t>
  </si>
  <si>
    <t>1.15</t>
  </si>
  <si>
    <t>1.15.1</t>
  </si>
  <si>
    <t>1.16</t>
  </si>
  <si>
    <t>1.16.1</t>
  </si>
  <si>
    <t>Доходы по единым нормативам от
налога на добычу общераспростра-
ненных полезных ископаемых</t>
  </si>
  <si>
    <t>Доходы по единым нормативам от
налога на добычу прочих полезных
ископаемых</t>
  </si>
  <si>
    <t>Доходы по единым нормативам от единого налога, взимаемого в связи с применением упрощенной системы налогообложения</t>
  </si>
  <si>
    <t>1.17</t>
  </si>
  <si>
    <t>1.17.1</t>
  </si>
  <si>
    <t>1.18</t>
  </si>
  <si>
    <t>1.18.1</t>
  </si>
  <si>
    <t>1.19</t>
  </si>
  <si>
    <t>1.19.1</t>
  </si>
  <si>
    <t>1.20</t>
  </si>
  <si>
    <t>1.20.1</t>
  </si>
  <si>
    <t>1.21</t>
  </si>
  <si>
    <t>Доходы по единым нормативам от
единого налога на вмененный доход
для отдельных видов деятельности</t>
  </si>
  <si>
    <t>Доходы по единым нормативам от
налога, взимаемого в связи с
применением патентной системы
налогообложения</t>
  </si>
  <si>
    <t>Доходы по единым нормативам от единого сельскохозяйственного налога</t>
  </si>
  <si>
    <t>Доходы по единым нормативам от
других налогов и сборов</t>
  </si>
  <si>
    <t>Количество муниципальных районов (городских округов с внутригородским делением), установивших нормативы отчислений от федеральных, региональных и местных налогов и сборов в бюджеты поселений  (внутригородских районов) и количество поселений (внутригородских районов), которым установлены такие нормативы – всего</t>
  </si>
  <si>
    <t>Местные налоги</t>
  </si>
  <si>
    <t xml:space="preserve">Земельный налог
</t>
  </si>
  <si>
    <t>Количество муниципальных образований, в которых в отношении видов земельных участков, указанных в пп. 1 п. 1 ст. 394 НК РФ, устанавливается:
– налоговая ставка 0,3%;</t>
  </si>
  <si>
    <t>– налоговая ставка менее 0,3%;</t>
  </si>
  <si>
    <t>Количество муниципальных образований, в которых в отношении видов земельных участков, указанных в пп. 2 п. 1 ст. 394 НК РФ, устанавливается:
– налоговая ставка 1,5%;</t>
  </si>
  <si>
    <t>– налоговая ставка менее 1,5%;</t>
  </si>
  <si>
    <t>Количество муниципальных образований, в которых нормативными правовыми актами представительных органов местного самоуправления установлены налоговые льготы по земельному налогу (п.2 ст. 387 НК РФ)</t>
  </si>
  <si>
    <t>1.1.4</t>
  </si>
  <si>
    <t>Количество муниципальных образований, в которых представительными органами местного самоуправления в соответствии с п. 2 ст. 394 НК РФ установлены дифференцированные налоговые ставки по земельному налогу</t>
  </si>
  <si>
    <t>1.1.5</t>
  </si>
  <si>
    <t>Количество муниципальных образований, в которых налоговые ставки по земельному налогу не определены нормативными правовыми актами представительных органов местного самоуправления (законами городов федерального значения) (п. 3 ст. 394 НК РФ)</t>
  </si>
  <si>
    <t>Установление налога на имущество
физических лиц, исходя из
кадастровой стоимости объекта
налогообложения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</si>
  <si>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1 п. 2 ст.406 НК РФ, устанавливается (с учетом п.3 ст. 406 НК РФ):
– налоговая ставка менее 0,1%;</t>
  </si>
  <si>
    <t>– налоговая ставка 0,1%;</t>
  </si>
  <si>
    <t>– налоговая ставка от 0,1% до 0,3%;</t>
  </si>
  <si>
    <t>– налоговая ставка 0,3%.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</si>
  <si>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2 п. 2 ст. 406 НК РФ, устанавливается:
– налоговая ставка менее 2%;</t>
  </si>
  <si>
    <t>– налоговая ставка 2%;</t>
  </si>
  <si>
    <t>1.2.1.3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</si>
  <si>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3 п. 2 ст. 406 НК РФ, устанавливается:
– налоговая ставка менее 0,5%;</t>
  </si>
  <si>
    <t>– налоговая ставка 0,5%;</t>
  </si>
  <si>
    <t>Установление налога на имущество физических лиц, исходя из инвентаризационной стоимости объекта налогообложения</t>
  </si>
  <si>
    <t xml:space="preserve">Количество муниципальных образований, в которых установлены налоговые ставки по налогу на имущество физических лиц, исходя из инвентаризационной стоимости объекта налогообложения в отношении объектов налогообложения:
</t>
  </si>
  <si>
    <t>а) стоимостью имущества до 300 тыс. руб. включительно:</t>
  </si>
  <si>
    <t>– по ставке менее 0,1%;</t>
  </si>
  <si>
    <t>– по ставке 0,1%.</t>
  </si>
  <si>
    <t>б) стоимостью имущества от 300 тыс.
руб. до 500 тыс. руб. включительно:
– по ставке менее 0,3%;</t>
  </si>
  <si>
    <t>– по ставке 0,3%.</t>
  </si>
  <si>
    <t>.</t>
  </si>
  <si>
    <t>Количество муниципальных образований, не получающих межбюджетные трансферты (за исключением субвенций) и доходы, переданные по дополнительным  нормативам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</si>
</sst>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3" formatCode="dd/mm/yy;@"/>
    <numFmt numFmtId="184" formatCode="#,##0.0"/>
    <numFmt numFmtId="186" formatCode="0.0"/>
    <numFmt numFmtId="188" formatCode="#,##0.0000"/>
  </numFmts>
  <fonts count="5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i/>
      <sz val="14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b/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0" fillId="0" borderId="0"/>
    <xf numFmtId="0" fontId="2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98">
    <xf numFmtId="0" fontId="0" fillId="0" borderId="0" xfId="0"/>
    <xf numFmtId="49" fontId="20" fillId="0" borderId="0" xfId="0" applyNumberFormat="1" applyFont="1" applyFill="1" applyAlignment="1">
      <alignment horizontal="center"/>
    </xf>
    <xf numFmtId="49" fontId="20" fillId="0" borderId="0" xfId="0" applyNumberFormat="1" applyFont="1" applyFill="1"/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wrapText="1"/>
    </xf>
    <xf numFmtId="49" fontId="20" fillId="0" borderId="13" xfId="0" applyNumberFormat="1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vertical="top" wrapText="1"/>
    </xf>
    <xf numFmtId="3" fontId="26" fillId="0" borderId="12" xfId="0" applyNumberFormat="1" applyFont="1" applyFill="1" applyBorder="1" applyAlignment="1">
      <alignment horizontal="right" wrapText="1"/>
    </xf>
    <xf numFmtId="14" fontId="20" fillId="0" borderId="12" xfId="0" applyNumberFormat="1" applyFont="1" applyFill="1" applyBorder="1" applyAlignment="1">
      <alignment vertical="top" wrapText="1"/>
    </xf>
    <xf numFmtId="49" fontId="20" fillId="0" borderId="12" xfId="0" applyNumberFormat="1" applyFont="1" applyFill="1" applyBorder="1" applyAlignment="1">
      <alignment vertical="top" wrapText="1"/>
    </xf>
    <xf numFmtId="49" fontId="20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left" wrapText="1"/>
    </xf>
    <xf numFmtId="49" fontId="27" fillId="0" borderId="0" xfId="0" applyNumberFormat="1" applyFont="1" applyFill="1" applyAlignment="1">
      <alignment horizontal="left"/>
    </xf>
    <xf numFmtId="49" fontId="27" fillId="0" borderId="0" xfId="0" applyNumberFormat="1" applyFont="1" applyFill="1"/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 wrapText="1"/>
    </xf>
    <xf numFmtId="3" fontId="26" fillId="0" borderId="10" xfId="0" applyNumberFormat="1" applyFont="1" applyFill="1" applyBorder="1" applyAlignment="1">
      <alignment horizontal="right" wrapText="1"/>
    </xf>
    <xf numFmtId="3" fontId="26" fillId="0" borderId="12" xfId="0" applyNumberFormat="1" applyFont="1" applyFill="1" applyBorder="1" applyAlignment="1">
      <alignment horizontal="center" wrapText="1"/>
    </xf>
    <xf numFmtId="0" fontId="27" fillId="0" borderId="11" xfId="0" applyFont="1" applyFill="1" applyBorder="1" applyAlignment="1">
      <alignment vertical="top" wrapText="1"/>
    </xf>
    <xf numFmtId="3" fontId="26" fillId="0" borderId="10" xfId="0" applyNumberFormat="1" applyFont="1" applyFill="1" applyBorder="1" applyAlignment="1">
      <alignment horizontal="center" wrapText="1"/>
    </xf>
    <xf numFmtId="0" fontId="27" fillId="0" borderId="12" xfId="0" applyFont="1" applyFill="1" applyBorder="1" applyAlignment="1">
      <alignment vertical="top" wrapText="1"/>
    </xf>
    <xf numFmtId="49" fontId="20" fillId="0" borderId="0" xfId="0" applyNumberFormat="1" applyFont="1" applyFill="1" applyAlignment="1">
      <alignment horizontal="left"/>
    </xf>
    <xf numFmtId="49" fontId="20" fillId="0" borderId="13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left" vertical="top" wrapText="1"/>
    </xf>
    <xf numFmtId="49" fontId="20" fillId="0" borderId="14" xfId="0" applyNumberFormat="1" applyFont="1" applyFill="1" applyBorder="1" applyAlignment="1">
      <alignment horizontal="center" vertical="top" wrapText="1"/>
    </xf>
    <xf numFmtId="49" fontId="20" fillId="0" borderId="15" xfId="0" applyNumberFormat="1" applyFont="1" applyFill="1" applyBorder="1" applyAlignment="1">
      <alignment horizontal="center" vertical="top" wrapText="1"/>
    </xf>
    <xf numFmtId="1" fontId="26" fillId="0" borderId="12" xfId="0" applyNumberFormat="1" applyFont="1" applyFill="1" applyBorder="1" applyAlignment="1">
      <alignment horizontal="right" wrapText="1"/>
    </xf>
    <xf numFmtId="0" fontId="27" fillId="0" borderId="11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0" fontId="22" fillId="0" borderId="12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4" fontId="26" fillId="0" borderId="12" xfId="0" applyNumberFormat="1" applyFont="1" applyFill="1" applyBorder="1" applyAlignment="1">
      <alignment horizontal="right" wrapText="1"/>
    </xf>
    <xf numFmtId="0" fontId="20" fillId="0" borderId="16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7" fillId="0" borderId="0" xfId="0" applyFont="1" applyFill="1"/>
    <xf numFmtId="0" fontId="27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justify" vertical="top" wrapText="1"/>
    </xf>
    <xf numFmtId="0" fontId="20" fillId="0" borderId="17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49" fontId="20" fillId="0" borderId="0" xfId="0" applyNumberFormat="1" applyFont="1"/>
    <xf numFmtId="0" fontId="20" fillId="0" borderId="0" xfId="0" applyFont="1"/>
    <xf numFmtId="0" fontId="27" fillId="0" borderId="0" xfId="0" applyFont="1" applyAlignment="1">
      <alignment horizontal="left"/>
    </xf>
    <xf numFmtId="49" fontId="27" fillId="0" borderId="0" xfId="0" applyNumberFormat="1" applyFont="1" applyAlignment="1">
      <alignment horizontal="left"/>
    </xf>
    <xf numFmtId="0" fontId="20" fillId="0" borderId="12" xfId="0" applyFont="1" applyBorder="1" applyAlignment="1">
      <alignment horizontal="center" vertical="top" wrapText="1"/>
    </xf>
    <xf numFmtId="49" fontId="20" fillId="0" borderId="13" xfId="0" applyNumberFormat="1" applyFont="1" applyBorder="1" applyAlignment="1">
      <alignment horizontal="center" vertical="top" wrapText="1"/>
    </xf>
    <xf numFmtId="0" fontId="27" fillId="0" borderId="11" xfId="0" applyFont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20" fillId="0" borderId="12" xfId="0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top" wrapText="1"/>
    </xf>
    <xf numFmtId="0" fontId="22" fillId="0" borderId="10" xfId="0" applyFont="1" applyFill="1" applyBorder="1" applyAlignment="1">
      <alignment vertical="top" wrapText="1"/>
    </xf>
    <xf numFmtId="14" fontId="24" fillId="0" borderId="0" xfId="0" applyNumberFormat="1" applyFont="1" applyFill="1" applyAlignment="1">
      <alignment horizontal="left"/>
    </xf>
    <xf numFmtId="3" fontId="30" fillId="0" borderId="0" xfId="0" applyNumberFormat="1" applyFont="1" applyFill="1"/>
    <xf numFmtId="3" fontId="34" fillId="0" borderId="0" xfId="0" applyNumberFormat="1" applyFont="1" applyFill="1" applyAlignment="1">
      <alignment horizontal="left"/>
    </xf>
    <xf numFmtId="3" fontId="30" fillId="0" borderId="12" xfId="0" applyNumberFormat="1" applyFont="1" applyFill="1" applyBorder="1" applyAlignment="1">
      <alignment horizontal="center" vertical="top" wrapText="1"/>
    </xf>
    <xf numFmtId="3" fontId="20" fillId="0" borderId="0" xfId="0" applyNumberFormat="1" applyFont="1" applyFill="1"/>
    <xf numFmtId="3" fontId="23" fillId="0" borderId="0" xfId="0" applyNumberFormat="1" applyFont="1" applyFill="1" applyAlignment="1">
      <alignment horizontal="left"/>
    </xf>
    <xf numFmtId="3" fontId="24" fillId="0" borderId="0" xfId="0" applyNumberFormat="1" applyFont="1" applyFill="1" applyAlignment="1">
      <alignment horizontal="center"/>
    </xf>
    <xf numFmtId="3" fontId="27" fillId="0" borderId="0" xfId="0" applyNumberFormat="1" applyFont="1" applyFill="1" applyAlignment="1">
      <alignment horizontal="left"/>
    </xf>
    <xf numFmtId="3" fontId="20" fillId="0" borderId="12" xfId="0" applyNumberFormat="1" applyFont="1" applyFill="1" applyBorder="1" applyAlignment="1">
      <alignment horizontal="center" vertical="top" wrapText="1"/>
    </xf>
    <xf numFmtId="3" fontId="27" fillId="0" borderId="0" xfId="0" applyNumberFormat="1" applyFont="1" applyFill="1"/>
    <xf numFmtId="3" fontId="20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left"/>
    </xf>
    <xf numFmtId="3" fontId="20" fillId="0" borderId="0" xfId="0" applyNumberFormat="1" applyFont="1" applyFill="1" applyAlignment="1">
      <alignment horizontal="center"/>
    </xf>
    <xf numFmtId="3" fontId="20" fillId="0" borderId="12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wrapText="1"/>
    </xf>
    <xf numFmtId="3" fontId="26" fillId="24" borderId="12" xfId="0" applyNumberFormat="1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top" wrapText="1"/>
    </xf>
    <xf numFmtId="49" fontId="20" fillId="0" borderId="18" xfId="0" applyNumberFormat="1" applyFont="1" applyFill="1" applyBorder="1" applyAlignment="1">
      <alignment horizontal="center" vertical="top" wrapText="1"/>
    </xf>
    <xf numFmtId="49" fontId="20" fillId="0" borderId="20" xfId="0" applyNumberFormat="1" applyFont="1" applyFill="1" applyBorder="1" applyAlignment="1">
      <alignment horizontal="center" vertical="top" wrapText="1"/>
    </xf>
    <xf numFmtId="49" fontId="20" fillId="0" borderId="21" xfId="0" applyNumberFormat="1" applyFont="1" applyFill="1" applyBorder="1" applyAlignment="1">
      <alignment horizontal="center" vertical="top" wrapText="1"/>
    </xf>
    <xf numFmtId="49" fontId="20" fillId="0" borderId="22" xfId="0" applyNumberFormat="1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vertical="top" wrapText="1"/>
    </xf>
    <xf numFmtId="0" fontId="26" fillId="0" borderId="0" xfId="0" applyFont="1" applyFill="1"/>
    <xf numFmtId="3" fontId="26" fillId="0" borderId="12" xfId="0" applyNumberFormat="1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3" fontId="37" fillId="0" borderId="12" xfId="0" applyNumberFormat="1" applyFont="1" applyFill="1" applyBorder="1" applyAlignment="1">
      <alignment horizontal="center" wrapText="1"/>
    </xf>
    <xf numFmtId="3" fontId="37" fillId="0" borderId="14" xfId="0" applyNumberFormat="1" applyFont="1" applyFill="1" applyBorder="1" applyAlignment="1">
      <alignment horizontal="center" wrapText="1"/>
    </xf>
    <xf numFmtId="3" fontId="37" fillId="0" borderId="17" xfId="0" applyNumberFormat="1" applyFont="1" applyFill="1" applyBorder="1" applyAlignment="1">
      <alignment horizontal="center" wrapText="1"/>
    </xf>
    <xf numFmtId="3" fontId="37" fillId="0" borderId="23" xfId="0" applyNumberFormat="1" applyFont="1" applyFill="1" applyBorder="1" applyAlignment="1">
      <alignment horizontal="center" wrapText="1"/>
    </xf>
    <xf numFmtId="3" fontId="37" fillId="0" borderId="24" xfId="0" applyNumberFormat="1" applyFont="1" applyFill="1" applyBorder="1" applyAlignment="1">
      <alignment horizontal="center" wrapText="1"/>
    </xf>
    <xf numFmtId="14" fontId="29" fillId="0" borderId="0" xfId="0" applyNumberFormat="1" applyFont="1" applyFill="1" applyAlignment="1">
      <alignment horizontal="left"/>
    </xf>
    <xf numFmtId="3" fontId="20" fillId="0" borderId="10" xfId="0" applyNumberFormat="1" applyFont="1" applyFill="1" applyBorder="1" applyAlignment="1">
      <alignment horizontal="center" vertical="center" wrapText="1"/>
    </xf>
    <xf numFmtId="184" fontId="26" fillId="0" borderId="10" xfId="0" applyNumberFormat="1" applyFont="1" applyFill="1" applyBorder="1" applyAlignment="1">
      <alignment horizontal="center" wrapText="1"/>
    </xf>
    <xf numFmtId="183" fontId="27" fillId="0" borderId="0" xfId="0" applyNumberFormat="1" applyFont="1" applyFill="1" applyAlignment="1">
      <alignment horizontal="left"/>
    </xf>
    <xf numFmtId="183" fontId="29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center"/>
    </xf>
    <xf numFmtId="3" fontId="22" fillId="0" borderId="12" xfId="0" applyNumberFormat="1" applyFont="1" applyFill="1" applyBorder="1" applyAlignment="1">
      <alignment horizontal="center" vertical="top" wrapText="1"/>
    </xf>
    <xf numFmtId="3" fontId="22" fillId="0" borderId="0" xfId="0" applyNumberFormat="1" applyFont="1" applyFill="1"/>
    <xf numFmtId="0" fontId="20" fillId="0" borderId="25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8" fillId="0" borderId="25" xfId="0" applyFont="1" applyFill="1" applyBorder="1" applyAlignment="1">
      <alignment horizontal="left" vertical="top" wrapText="1"/>
    </xf>
    <xf numFmtId="0" fontId="22" fillId="0" borderId="25" xfId="0" applyFont="1" applyFill="1" applyBorder="1" applyAlignment="1">
      <alignment horizontal="left" vertical="top" wrapText="1"/>
    </xf>
    <xf numFmtId="3" fontId="20" fillId="0" borderId="10" xfId="0" applyNumberFormat="1" applyFont="1" applyFill="1" applyBorder="1" applyAlignment="1">
      <alignment horizontal="center"/>
    </xf>
    <xf numFmtId="0" fontId="30" fillId="0" borderId="10" xfId="0" applyNumberFormat="1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vertical="top" wrapText="1"/>
    </xf>
    <xf numFmtId="3" fontId="31" fillId="0" borderId="10" xfId="0" applyNumberFormat="1" applyFont="1" applyFill="1" applyBorder="1" applyAlignment="1">
      <alignment horizontal="right" wrapText="1"/>
    </xf>
    <xf numFmtId="3" fontId="31" fillId="0" borderId="12" xfId="0" applyNumberFormat="1" applyFont="1" applyFill="1" applyBorder="1" applyAlignment="1">
      <alignment horizontal="right" wrapText="1"/>
    </xf>
    <xf numFmtId="3" fontId="31" fillId="0" borderId="11" xfId="0" applyNumberFormat="1" applyFont="1" applyFill="1" applyBorder="1" applyAlignment="1">
      <alignment horizontal="right" wrapText="1"/>
    </xf>
    <xf numFmtId="49" fontId="22" fillId="0" borderId="15" xfId="0" applyNumberFormat="1" applyFont="1" applyFill="1" applyBorder="1" applyAlignment="1">
      <alignment vertical="top" wrapText="1"/>
    </xf>
    <xf numFmtId="49" fontId="22" fillId="0" borderId="13" xfId="0" applyNumberFormat="1" applyFont="1" applyFill="1" applyBorder="1" applyAlignment="1">
      <alignment vertical="top" wrapText="1"/>
    </xf>
    <xf numFmtId="3" fontId="37" fillId="0" borderId="19" xfId="0" applyNumberFormat="1" applyFont="1" applyFill="1" applyBorder="1" applyAlignment="1">
      <alignment horizontal="center" wrapText="1"/>
    </xf>
    <xf numFmtId="3" fontId="37" fillId="0" borderId="26" xfId="0" applyNumberFormat="1" applyFont="1" applyFill="1" applyBorder="1" applyAlignment="1">
      <alignment horizontal="center" wrapText="1"/>
    </xf>
    <xf numFmtId="3" fontId="37" fillId="0" borderId="27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 wrapText="1"/>
    </xf>
    <xf numFmtId="3" fontId="40" fillId="0" borderId="10" xfId="0" applyNumberFormat="1" applyFont="1" applyFill="1" applyBorder="1" applyAlignment="1">
      <alignment horizontal="right" wrapText="1"/>
    </xf>
    <xf numFmtId="0" fontId="41" fillId="0" borderId="0" xfId="0" applyFont="1"/>
    <xf numFmtId="0" fontId="38" fillId="0" borderId="0" xfId="0" applyFont="1" applyFill="1"/>
    <xf numFmtId="49" fontId="20" fillId="0" borderId="28" xfId="0" applyNumberFormat="1" applyFont="1" applyFill="1" applyBorder="1" applyAlignment="1">
      <alignment horizontal="center" vertical="top" wrapText="1"/>
    </xf>
    <xf numFmtId="3" fontId="37" fillId="0" borderId="29" xfId="0" applyNumberFormat="1" applyFont="1" applyFill="1" applyBorder="1" applyAlignment="1">
      <alignment horizontal="center" wrapText="1"/>
    </xf>
    <xf numFmtId="3" fontId="38" fillId="0" borderId="0" xfId="0" applyNumberFormat="1" applyFont="1" applyFill="1"/>
    <xf numFmtId="3" fontId="26" fillId="0" borderId="10" xfId="0" applyNumberFormat="1" applyFont="1" applyFill="1" applyBorder="1" applyAlignment="1">
      <alignment horizontal="center"/>
    </xf>
    <xf numFmtId="0" fontId="42" fillId="0" borderId="0" xfId="37" applyFont="1" applyAlignment="1"/>
    <xf numFmtId="0" fontId="42" fillId="0" borderId="0" xfId="37" applyFont="1"/>
    <xf numFmtId="0" fontId="2" fillId="0" borderId="0" xfId="37"/>
    <xf numFmtId="49" fontId="43" fillId="0" borderId="0" xfId="37" applyNumberFormat="1" applyFont="1" applyAlignment="1">
      <alignment wrapText="1"/>
    </xf>
    <xf numFmtId="49" fontId="44" fillId="0" borderId="0" xfId="37" applyNumberFormat="1" applyFont="1"/>
    <xf numFmtId="0" fontId="45" fillId="0" borderId="0" xfId="37" applyFont="1"/>
    <xf numFmtId="49" fontId="46" fillId="0" borderId="0" xfId="37" applyNumberFormat="1" applyFont="1"/>
    <xf numFmtId="0" fontId="2" fillId="0" borderId="0" xfId="37" applyAlignment="1"/>
    <xf numFmtId="0" fontId="47" fillId="0" borderId="0" xfId="37" applyFont="1"/>
    <xf numFmtId="49" fontId="47" fillId="0" borderId="0" xfId="37" applyNumberFormat="1" applyFont="1"/>
    <xf numFmtId="0" fontId="31" fillId="0" borderId="10" xfId="37" applyFont="1" applyBorder="1" applyAlignment="1">
      <alignment horizontal="center" vertical="center" wrapText="1"/>
    </xf>
    <xf numFmtId="0" fontId="48" fillId="0" borderId="10" xfId="37" applyFont="1" applyBorder="1" applyAlignment="1">
      <alignment horizontal="center" vertical="center" wrapText="1"/>
    </xf>
    <xf numFmtId="0" fontId="33" fillId="0" borderId="10" xfId="37" applyFont="1" applyBorder="1" applyAlignment="1">
      <alignment horizontal="center" vertical="center" wrapText="1"/>
    </xf>
    <xf numFmtId="49" fontId="26" fillId="0" borderId="10" xfId="37" applyNumberFormat="1" applyFont="1" applyBorder="1" applyAlignment="1">
      <alignment horizontal="center" vertical="top" wrapText="1"/>
    </xf>
    <xf numFmtId="0" fontId="49" fillId="0" borderId="10" xfId="37" applyFont="1" applyBorder="1" applyAlignment="1">
      <alignment horizontal="center" vertical="center" wrapText="1"/>
    </xf>
    <xf numFmtId="49" fontId="31" fillId="0" borderId="10" xfId="37" applyNumberFormat="1" applyFont="1" applyBorder="1" applyAlignment="1">
      <alignment horizontal="center" vertical="center" wrapText="1"/>
    </xf>
    <xf numFmtId="0" fontId="50" fillId="0" borderId="10" xfId="37" applyFont="1" applyBorder="1" applyAlignment="1">
      <alignment horizontal="left" vertical="top" wrapText="1"/>
    </xf>
    <xf numFmtId="49" fontId="48" fillId="0" borderId="10" xfId="37" applyNumberFormat="1" applyFont="1" applyBorder="1" applyAlignment="1">
      <alignment horizontal="center" vertical="center" wrapText="1"/>
    </xf>
    <xf numFmtId="0" fontId="23" fillId="0" borderId="10" xfId="37" applyFont="1" applyBorder="1" applyAlignment="1">
      <alignment horizontal="left" vertical="center" wrapText="1"/>
    </xf>
    <xf numFmtId="186" fontId="37" fillId="0" borderId="10" xfId="37" applyNumberFormat="1" applyFont="1" applyBorder="1" applyAlignment="1">
      <alignment horizontal="center" vertical="center" wrapText="1"/>
    </xf>
    <xf numFmtId="49" fontId="25" fillId="0" borderId="10" xfId="37" applyNumberFormat="1" applyFont="1" applyBorder="1" applyAlignment="1">
      <alignment horizontal="center" vertical="top" wrapText="1"/>
    </xf>
    <xf numFmtId="186" fontId="37" fillId="0" borderId="10" xfId="37" applyNumberFormat="1" applyFont="1" applyBorder="1" applyAlignment="1">
      <alignment horizontal="center" vertical="top" wrapText="1"/>
    </xf>
    <xf numFmtId="186" fontId="23" fillId="0" borderId="10" xfId="37" applyNumberFormat="1" applyFont="1" applyBorder="1" applyAlignment="1">
      <alignment horizontal="center" vertical="center" wrapText="1"/>
    </xf>
    <xf numFmtId="49" fontId="48" fillId="0" borderId="10" xfId="37" applyNumberFormat="1" applyFont="1" applyBorder="1" applyAlignment="1">
      <alignment horizontal="center" wrapText="1"/>
    </xf>
    <xf numFmtId="0" fontId="23" fillId="0" borderId="10" xfId="37" applyFont="1" applyBorder="1" applyAlignment="1">
      <alignment horizontal="left" wrapText="1"/>
    </xf>
    <xf numFmtId="49" fontId="45" fillId="0" borderId="0" xfId="37" applyNumberFormat="1" applyFont="1"/>
    <xf numFmtId="0" fontId="51" fillId="0" borderId="0" xfId="37" applyFont="1" applyAlignment="1"/>
    <xf numFmtId="0" fontId="51" fillId="0" borderId="0" xfId="37" applyFont="1"/>
    <xf numFmtId="3" fontId="37" fillId="25" borderId="12" xfId="0" applyNumberFormat="1" applyFont="1" applyFill="1" applyBorder="1" applyAlignment="1">
      <alignment horizontal="center" wrapText="1"/>
    </xf>
    <xf numFmtId="3" fontId="37" fillId="25" borderId="10" xfId="0" applyNumberFormat="1" applyFont="1" applyFill="1" applyBorder="1" applyAlignment="1">
      <alignment horizontal="center" wrapText="1"/>
    </xf>
    <xf numFmtId="3" fontId="37" fillId="25" borderId="17" xfId="0" applyNumberFormat="1" applyFont="1" applyFill="1" applyBorder="1" applyAlignment="1">
      <alignment horizontal="center" wrapText="1"/>
    </xf>
    <xf numFmtId="3" fontId="26" fillId="25" borderId="12" xfId="0" applyNumberFormat="1" applyFont="1" applyFill="1" applyBorder="1" applyAlignment="1">
      <alignment horizontal="center" wrapText="1"/>
    </xf>
    <xf numFmtId="49" fontId="20" fillId="0" borderId="25" xfId="0" applyNumberFormat="1" applyFont="1" applyFill="1" applyBorder="1" applyAlignment="1">
      <alignment horizontal="left" vertical="top" wrapText="1"/>
    </xf>
    <xf numFmtId="2" fontId="20" fillId="0" borderId="25" xfId="0" applyNumberFormat="1" applyFont="1" applyFill="1" applyBorder="1" applyAlignment="1">
      <alignment horizontal="left" vertical="top" wrapText="1"/>
    </xf>
    <xf numFmtId="0" fontId="24" fillId="0" borderId="10" xfId="37" applyFont="1" applyBorder="1" applyAlignment="1">
      <alignment horizontal="left" vertical="top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0" xfId="0" applyNumberFormat="1" applyBorder="1"/>
    <xf numFmtId="49" fontId="0" fillId="0" borderId="10" xfId="0" applyNumberFormat="1" applyBorder="1" applyAlignment="1">
      <alignment wrapText="1"/>
    </xf>
    <xf numFmtId="186" fontId="37" fillId="0" borderId="10" xfId="37" applyNumberFormat="1" applyFont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2" fillId="0" borderId="0" xfId="37" applyFont="1" applyAlignment="1"/>
    <xf numFmtId="14" fontId="20" fillId="0" borderId="0" xfId="0" applyNumberFormat="1" applyFont="1" applyFill="1"/>
    <xf numFmtId="14" fontId="0" fillId="0" borderId="0" xfId="0" applyNumberFormat="1"/>
    <xf numFmtId="184" fontId="26" fillId="25" borderId="10" xfId="0" applyNumberFormat="1" applyFont="1" applyFill="1" applyBorder="1" applyAlignment="1">
      <alignment horizontal="center" wrapText="1"/>
    </xf>
    <xf numFmtId="184" fontId="26" fillId="24" borderId="12" xfId="0" applyNumberFormat="1" applyFont="1" applyFill="1" applyBorder="1" applyAlignment="1">
      <alignment horizontal="center" wrapText="1"/>
    </xf>
    <xf numFmtId="184" fontId="26" fillId="0" borderId="12" xfId="0" applyNumberFormat="1" applyFont="1" applyFill="1" applyBorder="1" applyAlignment="1">
      <alignment horizontal="center" wrapText="1"/>
    </xf>
    <xf numFmtId="184" fontId="37" fillId="0" borderId="12" xfId="0" applyNumberFormat="1" applyFont="1" applyFill="1" applyBorder="1" applyAlignment="1">
      <alignment horizontal="center" wrapText="1"/>
    </xf>
    <xf numFmtId="184" fontId="37" fillId="0" borderId="14" xfId="0" applyNumberFormat="1" applyFont="1" applyFill="1" applyBorder="1" applyAlignment="1">
      <alignment horizontal="center" wrapText="1"/>
    </xf>
    <xf numFmtId="184" fontId="37" fillId="0" borderId="10" xfId="0" applyNumberFormat="1" applyFont="1" applyFill="1" applyBorder="1" applyAlignment="1">
      <alignment horizontal="center" wrapText="1"/>
    </xf>
    <xf numFmtId="184" fontId="37" fillId="25" borderId="10" xfId="0" applyNumberFormat="1" applyFont="1" applyFill="1" applyBorder="1" applyAlignment="1">
      <alignment horizontal="center" wrapText="1"/>
    </xf>
    <xf numFmtId="184" fontId="37" fillId="26" borderId="12" xfId="0" applyNumberFormat="1" applyFont="1" applyFill="1" applyBorder="1" applyAlignment="1">
      <alignment horizontal="center" wrapText="1"/>
    </xf>
    <xf numFmtId="184" fontId="26" fillId="0" borderId="10" xfId="0" applyNumberFormat="1" applyFont="1" applyFill="1" applyBorder="1" applyAlignment="1">
      <alignment horizontal="right" wrapText="1"/>
    </xf>
    <xf numFmtId="1" fontId="37" fillId="0" borderId="10" xfId="37" applyNumberFormat="1" applyFont="1" applyBorder="1" applyAlignment="1">
      <alignment horizontal="center" vertical="top" wrapText="1"/>
    </xf>
    <xf numFmtId="0" fontId="26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>
      <alignment horizontal="left" vertical="top" wrapText="1"/>
    </xf>
    <xf numFmtId="184" fontId="31" fillId="0" borderId="12" xfId="0" applyNumberFormat="1" applyFont="1" applyFill="1" applyBorder="1" applyAlignment="1">
      <alignment horizontal="center" vertical="top" wrapText="1"/>
    </xf>
    <xf numFmtId="184" fontId="31" fillId="0" borderId="10" xfId="0" applyNumberFormat="1" applyFont="1" applyFill="1" applyBorder="1" applyAlignment="1">
      <alignment horizontal="center" wrapText="1"/>
    </xf>
    <xf numFmtId="184" fontId="31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188" fontId="26" fillId="0" borderId="12" xfId="0" applyNumberFormat="1" applyFont="1" applyFill="1" applyBorder="1" applyAlignment="1">
      <alignment horizontal="center" wrapText="1"/>
    </xf>
    <xf numFmtId="184" fontId="20" fillId="0" borderId="0" xfId="0" applyNumberFormat="1" applyFont="1"/>
    <xf numFmtId="0" fontId="55" fillId="0" borderId="0" xfId="0" applyFont="1" applyAlignment="1">
      <alignment horizontal="center"/>
    </xf>
    <xf numFmtId="1" fontId="37" fillId="0" borderId="10" xfId="37" applyNumberFormat="1" applyFont="1" applyBorder="1" applyAlignment="1">
      <alignment horizontal="center" vertical="justify" wrapText="1"/>
    </xf>
    <xf numFmtId="186" fontId="37" fillId="0" borderId="10" xfId="37" applyNumberFormat="1" applyFont="1" applyBorder="1" applyAlignment="1">
      <alignment horizontal="center" vertical="justify" wrapText="1"/>
    </xf>
    <xf numFmtId="184" fontId="26" fillId="24" borderId="10" xfId="0" applyNumberFormat="1" applyFont="1" applyFill="1" applyBorder="1" applyAlignment="1">
      <alignment horizontal="center" wrapText="1"/>
    </xf>
    <xf numFmtId="184" fontId="26" fillId="27" borderId="12" xfId="0" applyNumberFormat="1" applyFont="1" applyFill="1" applyBorder="1" applyAlignment="1">
      <alignment horizontal="center" wrapText="1"/>
    </xf>
    <xf numFmtId="184" fontId="26" fillId="27" borderId="10" xfId="0" applyNumberFormat="1" applyFont="1" applyFill="1" applyBorder="1" applyAlignment="1">
      <alignment horizontal="center" wrapText="1"/>
    </xf>
    <xf numFmtId="3" fontId="26" fillId="27" borderId="10" xfId="0" applyNumberFormat="1" applyFont="1" applyFill="1" applyBorder="1" applyAlignment="1">
      <alignment horizontal="center" wrapText="1"/>
    </xf>
    <xf numFmtId="3" fontId="26" fillId="0" borderId="12" xfId="0" applyNumberFormat="1" applyFont="1" applyBorder="1" applyAlignment="1">
      <alignment horizontal="center" wrapText="1"/>
    </xf>
    <xf numFmtId="3" fontId="26" fillId="0" borderId="10" xfId="0" applyNumberFormat="1" applyFont="1" applyBorder="1" applyAlignment="1">
      <alignment horizontal="center" wrapText="1"/>
    </xf>
    <xf numFmtId="3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3" fontId="26" fillId="27" borderId="12" xfId="0" applyNumberFormat="1" applyFont="1" applyFill="1" applyBorder="1" applyAlignment="1">
      <alignment horizontal="center" wrapText="1"/>
    </xf>
    <xf numFmtId="184" fontId="37" fillId="27" borderId="10" xfId="0" applyNumberFormat="1" applyFont="1" applyFill="1" applyBorder="1" applyAlignment="1">
      <alignment horizontal="center" wrapText="1"/>
    </xf>
    <xf numFmtId="184" fontId="37" fillId="27" borderId="14" xfId="0" applyNumberFormat="1" applyFont="1" applyFill="1" applyBorder="1" applyAlignment="1">
      <alignment horizontal="center" wrapText="1"/>
    </xf>
    <xf numFmtId="184" fontId="37" fillId="27" borderId="12" xfId="0" applyNumberFormat="1" applyFont="1" applyFill="1" applyBorder="1" applyAlignment="1">
      <alignment horizontal="center" wrapText="1"/>
    </xf>
    <xf numFmtId="0" fontId="0" fillId="0" borderId="10" xfId="0" applyFill="1" applyBorder="1"/>
    <xf numFmtId="1" fontId="37" fillId="27" borderId="10" xfId="37" applyNumberFormat="1" applyFont="1" applyFill="1" applyBorder="1" applyAlignment="1">
      <alignment horizontal="center" vertical="top" wrapText="1"/>
    </xf>
    <xf numFmtId="1" fontId="26" fillId="27" borderId="10" xfId="37" applyNumberFormat="1" applyFont="1" applyFill="1" applyBorder="1" applyAlignment="1">
      <alignment horizontal="center" vertical="top" wrapText="1"/>
    </xf>
    <xf numFmtId="186" fontId="37" fillId="27" borderId="10" xfId="37" applyNumberFormat="1" applyFont="1" applyFill="1" applyBorder="1" applyAlignment="1">
      <alignment horizontal="center" vertical="top" wrapText="1"/>
    </xf>
    <xf numFmtId="1" fontId="37" fillId="27" borderId="10" xfId="37" applyNumberFormat="1" applyFont="1" applyFill="1" applyBorder="1" applyAlignment="1">
      <alignment horizontal="center" vertical="justify" wrapText="1"/>
    </xf>
    <xf numFmtId="186" fontId="37" fillId="27" borderId="10" xfId="37" applyNumberFormat="1" applyFont="1" applyFill="1" applyBorder="1" applyAlignment="1">
      <alignment horizontal="center" vertical="justify" wrapText="1"/>
    </xf>
    <xf numFmtId="186" fontId="37" fillId="27" borderId="10" xfId="37" applyNumberFormat="1" applyFont="1" applyFill="1" applyBorder="1" applyAlignment="1">
      <alignment horizontal="center" wrapText="1"/>
    </xf>
    <xf numFmtId="186" fontId="37" fillId="27" borderId="10" xfId="37" applyNumberFormat="1" applyFont="1" applyFill="1" applyBorder="1" applyAlignment="1">
      <alignment horizontal="center" vertical="center" wrapText="1"/>
    </xf>
    <xf numFmtId="186" fontId="26" fillId="27" borderId="10" xfId="37" applyNumberFormat="1" applyFont="1" applyFill="1" applyBorder="1" applyAlignment="1">
      <alignment horizontal="center" vertical="top" wrapText="1"/>
    </xf>
    <xf numFmtId="184" fontId="26" fillId="28" borderId="10" xfId="0" applyNumberFormat="1" applyFont="1" applyFill="1" applyBorder="1" applyAlignment="1">
      <alignment horizontal="right" wrapText="1"/>
    </xf>
    <xf numFmtId="184" fontId="26" fillId="28" borderId="12" xfId="0" applyNumberFormat="1" applyFont="1" applyFill="1" applyBorder="1" applyAlignment="1">
      <alignment horizontal="center" wrapText="1"/>
    </xf>
    <xf numFmtId="3" fontId="26" fillId="28" borderId="12" xfId="0" applyNumberFormat="1" applyFont="1" applyFill="1" applyBorder="1" applyAlignment="1">
      <alignment horizontal="center" wrapText="1"/>
    </xf>
    <xf numFmtId="3" fontId="26" fillId="28" borderId="12" xfId="0" applyNumberFormat="1" applyFont="1" applyFill="1" applyBorder="1" applyAlignment="1">
      <alignment horizontal="right" wrapText="1"/>
    </xf>
    <xf numFmtId="186" fontId="26" fillId="0" borderId="10" xfId="0" applyNumberFormat="1" applyFont="1" applyFill="1" applyBorder="1" applyAlignment="1">
      <alignment wrapText="1"/>
    </xf>
    <xf numFmtId="0" fontId="0" fillId="28" borderId="0" xfId="0" applyFill="1" applyAlignment="1">
      <alignment horizontal="right"/>
    </xf>
    <xf numFmtId="0" fontId="20" fillId="28" borderId="0" xfId="0" applyFont="1" applyFill="1"/>
    <xf numFmtId="49" fontId="20" fillId="0" borderId="14" xfId="0" applyNumberFormat="1" applyFont="1" applyFill="1" applyBorder="1" applyAlignment="1">
      <alignment horizontal="center" vertical="top" wrapText="1"/>
    </xf>
    <xf numFmtId="49" fontId="20" fillId="0" borderId="15" xfId="0" applyNumberFormat="1" applyFont="1" applyFill="1" applyBorder="1" applyAlignment="1">
      <alignment horizontal="center" vertical="top" wrapText="1"/>
    </xf>
    <xf numFmtId="3" fontId="20" fillId="0" borderId="16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top"/>
    </xf>
    <xf numFmtId="49" fontId="21" fillId="0" borderId="0" xfId="0" applyNumberFormat="1" applyFont="1" applyFill="1" applyAlignment="1">
      <alignment horizontal="center"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 vertical="top" wrapText="1"/>
    </xf>
    <xf numFmtId="0" fontId="35" fillId="0" borderId="0" xfId="0" applyFont="1" applyFill="1" applyAlignment="1">
      <alignment horizontal="center"/>
    </xf>
    <xf numFmtId="0" fontId="22" fillId="0" borderId="14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vertical="top" wrapText="1"/>
    </xf>
    <xf numFmtId="0" fontId="54" fillId="0" borderId="0" xfId="0" applyFont="1" applyAlignment="1">
      <alignment horizontal="center"/>
    </xf>
    <xf numFmtId="3" fontId="35" fillId="0" borderId="25" xfId="0" applyNumberFormat="1" applyFont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wrapText="1"/>
    </xf>
    <xf numFmtId="3" fontId="20" fillId="28" borderId="0" xfId="0" applyNumberFormat="1" applyFont="1" applyFill="1" applyAlignment="1">
      <alignment horizontal="right"/>
    </xf>
    <xf numFmtId="0" fontId="20" fillId="0" borderId="14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3" fontId="20" fillId="0" borderId="16" xfId="0" applyNumberFormat="1" applyFont="1" applyFill="1" applyBorder="1" applyAlignment="1">
      <alignment horizontal="center" vertical="top" wrapText="1"/>
    </xf>
    <xf numFmtId="3" fontId="20" fillId="0" borderId="11" xfId="0" applyNumberFormat="1" applyFont="1" applyFill="1" applyBorder="1" applyAlignment="1">
      <alignment horizontal="center" vertical="top" wrapText="1"/>
    </xf>
    <xf numFmtId="49" fontId="39" fillId="0" borderId="0" xfId="0" applyNumberFormat="1" applyFont="1" applyFill="1" applyAlignment="1">
      <alignment horizontal="center" vertical="center"/>
    </xf>
    <xf numFmtId="3" fontId="40" fillId="0" borderId="10" xfId="0" applyNumberFormat="1" applyFont="1" applyFill="1" applyBorder="1" applyAlignment="1">
      <alignment horizontal="right" wrapText="1"/>
    </xf>
    <xf numFmtId="0" fontId="25" fillId="28" borderId="0" xfId="0" applyFont="1" applyFill="1" applyAlignment="1">
      <alignment horizontal="right"/>
    </xf>
    <xf numFmtId="3" fontId="35" fillId="0" borderId="0" xfId="0" applyNumberFormat="1" applyFont="1" applyAlignment="1">
      <alignment horizontal="center"/>
    </xf>
    <xf numFmtId="49" fontId="26" fillId="28" borderId="0" xfId="0" applyNumberFormat="1" applyFont="1" applyFill="1" applyAlignment="1">
      <alignment horizontal="right"/>
    </xf>
    <xf numFmtId="0" fontId="26" fillId="0" borderId="30" xfId="0" applyFont="1" applyFill="1" applyBorder="1" applyAlignment="1">
      <alignment horizontal="center" vertical="top" wrapText="1"/>
    </xf>
    <xf numFmtId="0" fontId="26" fillId="0" borderId="32" xfId="0" applyFont="1" applyFill="1" applyBorder="1" applyAlignment="1">
      <alignment horizontal="center" vertical="top" wrapText="1"/>
    </xf>
    <xf numFmtId="49" fontId="26" fillId="0" borderId="33" xfId="0" applyNumberFormat="1" applyFont="1" applyFill="1" applyBorder="1" applyAlignment="1">
      <alignment horizontal="center" vertical="top" wrapText="1"/>
    </xf>
    <xf numFmtId="49" fontId="26" fillId="0" borderId="18" xfId="0" applyNumberFormat="1" applyFont="1" applyFill="1" applyBorder="1" applyAlignment="1">
      <alignment horizontal="center" vertical="top" wrapText="1"/>
    </xf>
    <xf numFmtId="0" fontId="26" fillId="0" borderId="34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3" fontId="26" fillId="0" borderId="30" xfId="0" applyNumberFormat="1" applyFont="1" applyFill="1" applyBorder="1" applyAlignment="1">
      <alignment horizontal="center" vertical="top" wrapText="1"/>
    </xf>
    <xf numFmtId="3" fontId="26" fillId="0" borderId="31" xfId="0" applyNumberFormat="1" applyFont="1" applyFill="1" applyBorder="1" applyAlignment="1">
      <alignment horizontal="center" vertical="top" wrapText="1"/>
    </xf>
    <xf numFmtId="0" fontId="26" fillId="0" borderId="31" xfId="0" applyFont="1" applyFill="1" applyBorder="1" applyAlignment="1">
      <alignment horizontal="center" vertical="top" wrapText="1"/>
    </xf>
    <xf numFmtId="3" fontId="23" fillId="0" borderId="0" xfId="0" applyNumberFormat="1" applyFont="1" applyFill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 vertical="top" wrapText="1"/>
    </xf>
    <xf numFmtId="0" fontId="25" fillId="0" borderId="16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38" fillId="0" borderId="0" xfId="0" applyFont="1" applyFill="1" applyAlignment="1">
      <alignment horizontal="center"/>
    </xf>
    <xf numFmtId="0" fontId="20" fillId="0" borderId="16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14" fontId="29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49" fontId="20" fillId="0" borderId="14" xfId="0" applyNumberFormat="1" applyFont="1" applyBorder="1" applyAlignment="1">
      <alignment horizontal="center" vertical="top" wrapText="1"/>
    </xf>
    <xf numFmtId="49" fontId="20" fillId="0" borderId="13" xfId="0" applyNumberFormat="1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1" fillId="0" borderId="0" xfId="37" applyFont="1" applyAlignment="1">
      <alignment horizontal="center" vertical="center" wrapText="1"/>
    </xf>
    <xf numFmtId="49" fontId="52" fillId="0" borderId="0" xfId="37" applyNumberFormat="1" applyFont="1" applyAlignment="1">
      <alignment horizontal="right" wrapText="1"/>
    </xf>
    <xf numFmtId="0" fontId="2" fillId="0" borderId="25" xfId="37" applyFont="1" applyBorder="1" applyAlignment="1">
      <alignment horizontal="center"/>
    </xf>
    <xf numFmtId="0" fontId="2" fillId="0" borderId="25" xfId="37" applyBorder="1" applyAlignment="1">
      <alignment horizontal="center"/>
    </xf>
    <xf numFmtId="0" fontId="23" fillId="0" borderId="10" xfId="37" applyFont="1" applyBorder="1" applyAlignment="1">
      <alignment horizontal="center" vertical="center" wrapText="1"/>
    </xf>
    <xf numFmtId="0" fontId="31" fillId="0" borderId="10" xfId="37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таблицы к мониторингу 2013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N55"/>
  <sheetViews>
    <sheetView workbookViewId="0">
      <selection activeCell="R3" sqref="R3"/>
    </sheetView>
  </sheetViews>
  <sheetFormatPr defaultColWidth="9.109375" defaultRowHeight="13.2" x14ac:dyDescent="0.25"/>
  <cols>
    <col min="1" max="1" width="9.109375" style="3"/>
    <col min="2" max="2" width="34.5546875" style="3" customWidth="1"/>
    <col min="3" max="3" width="9.88671875" style="69" customWidth="1"/>
    <col min="4" max="4" width="10.109375" style="69" customWidth="1"/>
    <col min="5" max="5" width="6" style="69" customWidth="1"/>
    <col min="6" max="6" width="5.5546875" style="69" customWidth="1"/>
    <col min="7" max="7" width="9.33203125" style="69" bestFit="1" customWidth="1"/>
    <col min="8" max="11" width="9.109375" style="69"/>
    <col min="12" max="13" width="9.33203125" style="69" customWidth="1"/>
    <col min="14" max="14" width="8.44140625" style="69" customWidth="1"/>
    <col min="15" max="16384" width="9.109375" style="69"/>
  </cols>
  <sheetData>
    <row r="1" spans="1:14" ht="22.5" customHeight="1" x14ac:dyDescent="0.25">
      <c r="A1" s="15"/>
      <c r="B1" s="30"/>
      <c r="M1" s="69" t="s">
        <v>139</v>
      </c>
    </row>
    <row r="2" spans="1:14" ht="42.75" customHeight="1" x14ac:dyDescent="0.25">
      <c r="A2" s="242" t="s">
        <v>140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14" ht="15.6" x14ac:dyDescent="0.3">
      <c r="A3" s="15"/>
      <c r="B3" s="30"/>
      <c r="E3" s="70"/>
      <c r="F3" s="70"/>
      <c r="L3" s="69" t="s">
        <v>407</v>
      </c>
    </row>
    <row r="4" spans="1:14" ht="58.5" customHeight="1" x14ac:dyDescent="0.25">
      <c r="A4" s="244" t="s">
        <v>96</v>
      </c>
      <c r="B4" s="246" t="s">
        <v>97</v>
      </c>
      <c r="C4" s="239" t="s">
        <v>98</v>
      </c>
      <c r="D4" s="240"/>
      <c r="E4" s="239" t="s">
        <v>99</v>
      </c>
      <c r="F4" s="240"/>
      <c r="G4" s="239" t="s">
        <v>138</v>
      </c>
      <c r="H4" s="240"/>
      <c r="I4" s="239" t="s">
        <v>101</v>
      </c>
      <c r="J4" s="240"/>
      <c r="K4" s="239" t="s">
        <v>102</v>
      </c>
      <c r="L4" s="240"/>
      <c r="M4" s="239" t="s">
        <v>141</v>
      </c>
      <c r="N4" s="240"/>
    </row>
    <row r="5" spans="1:14" x14ac:dyDescent="0.25">
      <c r="A5" s="245"/>
      <c r="B5" s="247"/>
      <c r="C5" s="79" t="s">
        <v>142</v>
      </c>
      <c r="D5" s="79" t="s">
        <v>143</v>
      </c>
      <c r="E5" s="79" t="s">
        <v>142</v>
      </c>
      <c r="F5" s="79" t="s">
        <v>143</v>
      </c>
      <c r="G5" s="79" t="s">
        <v>142</v>
      </c>
      <c r="H5" s="107" t="s">
        <v>143</v>
      </c>
      <c r="I5" s="79" t="s">
        <v>142</v>
      </c>
      <c r="J5" s="79" t="s">
        <v>143</v>
      </c>
      <c r="K5" s="79" t="s">
        <v>142</v>
      </c>
      <c r="L5" s="79" t="s">
        <v>143</v>
      </c>
      <c r="M5" s="79" t="s">
        <v>142</v>
      </c>
      <c r="N5" s="79" t="s">
        <v>143</v>
      </c>
    </row>
    <row r="6" spans="1:14" x14ac:dyDescent="0.25">
      <c r="A6" s="83"/>
      <c r="B6" s="33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80">
        <v>7</v>
      </c>
      <c r="I6" s="80">
        <v>8</v>
      </c>
      <c r="J6" s="80">
        <v>9</v>
      </c>
      <c r="K6" s="80">
        <v>10</v>
      </c>
      <c r="L6" s="80">
        <v>11</v>
      </c>
      <c r="M6" s="80">
        <v>12</v>
      </c>
      <c r="N6" s="80">
        <v>13</v>
      </c>
    </row>
    <row r="7" spans="1:14" s="113" customFormat="1" ht="13.8" x14ac:dyDescent="0.25">
      <c r="A7" s="7" t="s">
        <v>226</v>
      </c>
      <c r="B7" s="40" t="s">
        <v>225</v>
      </c>
      <c r="C7" s="199">
        <f t="shared" ref="C7:D18" si="0">G7+I7+K7</f>
        <v>109203.1</v>
      </c>
      <c r="D7" s="198">
        <f t="shared" si="0"/>
        <v>113246.3</v>
      </c>
      <c r="E7" s="198"/>
      <c r="F7" s="198"/>
      <c r="G7" s="198">
        <v>90105.2</v>
      </c>
      <c r="H7" s="200">
        <v>93901.2</v>
      </c>
      <c r="I7" s="200">
        <v>11704.1</v>
      </c>
      <c r="J7" s="198">
        <v>11588.3</v>
      </c>
      <c r="K7" s="198">
        <v>7393.8</v>
      </c>
      <c r="L7" s="198">
        <v>7756.8</v>
      </c>
      <c r="M7" s="112"/>
      <c r="N7" s="112"/>
    </row>
    <row r="8" spans="1:14" ht="87.75" customHeight="1" x14ac:dyDescent="0.25">
      <c r="A8" s="23" t="s">
        <v>227</v>
      </c>
      <c r="B8" s="114" t="s">
        <v>259</v>
      </c>
      <c r="C8" s="108">
        <f t="shared" si="0"/>
        <v>87592.4</v>
      </c>
      <c r="D8" s="188">
        <f t="shared" si="0"/>
        <v>91334.5</v>
      </c>
      <c r="E8" s="108"/>
      <c r="F8" s="108"/>
      <c r="G8" s="108">
        <v>81212.7</v>
      </c>
      <c r="H8" s="108">
        <v>84795.9</v>
      </c>
      <c r="I8" s="108">
        <v>5747</v>
      </c>
      <c r="J8" s="108">
        <v>5893.3</v>
      </c>
      <c r="K8" s="108">
        <v>632.70000000000005</v>
      </c>
      <c r="L8" s="108">
        <v>645.29999999999995</v>
      </c>
      <c r="M8" s="28"/>
      <c r="N8" s="28"/>
    </row>
    <row r="9" spans="1:14" ht="28.5" customHeight="1" x14ac:dyDescent="0.25">
      <c r="A9" s="23" t="s">
        <v>186</v>
      </c>
      <c r="B9" s="114" t="s">
        <v>260</v>
      </c>
      <c r="C9" s="108">
        <f t="shared" si="0"/>
        <v>7762.7</v>
      </c>
      <c r="D9" s="188">
        <f t="shared" si="0"/>
        <v>7140.9</v>
      </c>
      <c r="E9" s="108"/>
      <c r="F9" s="108"/>
      <c r="G9" s="108">
        <v>7762.7</v>
      </c>
      <c r="H9" s="108">
        <v>7140.9</v>
      </c>
      <c r="I9" s="108"/>
      <c r="J9" s="108"/>
      <c r="K9" s="108"/>
      <c r="L9" s="108"/>
      <c r="M9" s="28"/>
      <c r="N9" s="28"/>
    </row>
    <row r="10" spans="1:14" ht="76.5" customHeight="1" x14ac:dyDescent="0.25">
      <c r="A10" s="23" t="s">
        <v>187</v>
      </c>
      <c r="B10" s="114" t="s">
        <v>261</v>
      </c>
      <c r="C10" s="108">
        <f t="shared" si="0"/>
        <v>73450</v>
      </c>
      <c r="D10" s="188">
        <f t="shared" si="0"/>
        <v>77655</v>
      </c>
      <c r="E10" s="108"/>
      <c r="F10" s="108"/>
      <c r="G10" s="108">
        <v>73450</v>
      </c>
      <c r="H10" s="108">
        <v>77655</v>
      </c>
      <c r="I10" s="108"/>
      <c r="J10" s="108"/>
      <c r="K10" s="108"/>
      <c r="L10" s="108"/>
      <c r="M10" s="28"/>
      <c r="N10" s="28"/>
    </row>
    <row r="11" spans="1:14" ht="14.25" customHeight="1" x14ac:dyDescent="0.25">
      <c r="A11" s="23"/>
      <c r="B11" s="171" t="s">
        <v>262</v>
      </c>
      <c r="C11" s="108">
        <f t="shared" si="0"/>
        <v>13073.4</v>
      </c>
      <c r="D11" s="188">
        <f>H11+J11+L11</f>
        <v>13817.6</v>
      </c>
      <c r="E11" s="108"/>
      <c r="F11" s="108"/>
      <c r="G11" s="108">
        <v>13073.4</v>
      </c>
      <c r="H11" s="108">
        <v>13817.6</v>
      </c>
      <c r="I11" s="28"/>
      <c r="J11" s="28"/>
      <c r="K11" s="28"/>
      <c r="L11" s="28"/>
      <c r="M11" s="28"/>
      <c r="N11" s="28"/>
    </row>
    <row r="12" spans="1:14" ht="54" customHeight="1" x14ac:dyDescent="0.25">
      <c r="A12" s="23"/>
      <c r="B12" s="171" t="s">
        <v>263</v>
      </c>
      <c r="C12" s="108">
        <f t="shared" si="0"/>
        <v>60376.6</v>
      </c>
      <c r="D12" s="188">
        <f>H12+J12+L12</f>
        <v>63837.4</v>
      </c>
      <c r="E12" s="108"/>
      <c r="F12" s="108"/>
      <c r="G12" s="108">
        <v>60376.6</v>
      </c>
      <c r="H12" s="108">
        <v>63837.4</v>
      </c>
      <c r="I12" s="28"/>
      <c r="J12" s="28"/>
      <c r="K12" s="28"/>
      <c r="L12" s="28"/>
      <c r="M12" s="28"/>
      <c r="N12" s="28"/>
    </row>
    <row r="13" spans="1:14" ht="157.5" customHeight="1" x14ac:dyDescent="0.25">
      <c r="A13" s="23" t="s">
        <v>247</v>
      </c>
      <c r="B13" s="172" t="s">
        <v>264</v>
      </c>
      <c r="C13" s="108">
        <f t="shared" si="0"/>
        <v>5043.7999999999993</v>
      </c>
      <c r="D13" s="188">
        <f>H13+J13+L13</f>
        <v>5106.6000000000004</v>
      </c>
      <c r="E13" s="108"/>
      <c r="F13" s="108"/>
      <c r="G13" s="108">
        <v>2167.1999999999998</v>
      </c>
      <c r="H13" s="108">
        <v>2194.1999999999998</v>
      </c>
      <c r="I13" s="108">
        <v>846.1</v>
      </c>
      <c r="J13" s="108">
        <v>856.6</v>
      </c>
      <c r="K13" s="108">
        <v>2030.5</v>
      </c>
      <c r="L13" s="108">
        <v>2055.8000000000002</v>
      </c>
      <c r="M13" s="28"/>
      <c r="N13" s="28"/>
    </row>
    <row r="14" spans="1:14" ht="54" customHeight="1" x14ac:dyDescent="0.25">
      <c r="A14" s="23" t="s">
        <v>234</v>
      </c>
      <c r="B14" s="114" t="s">
        <v>265</v>
      </c>
      <c r="C14" s="108">
        <f>C15+C39</f>
        <v>63978.1</v>
      </c>
      <c r="D14" s="108">
        <f t="shared" ref="D14:N14" si="1">D15+D39</f>
        <v>67539.3</v>
      </c>
      <c r="E14" s="108">
        <f t="shared" si="1"/>
        <v>0</v>
      </c>
      <c r="F14" s="108">
        <f t="shared" si="1"/>
        <v>0</v>
      </c>
      <c r="G14" s="108">
        <f t="shared" si="1"/>
        <v>63978.1</v>
      </c>
      <c r="H14" s="108">
        <f t="shared" si="1"/>
        <v>67539.3</v>
      </c>
      <c r="I14" s="108">
        <f t="shared" si="1"/>
        <v>0</v>
      </c>
      <c r="J14" s="108">
        <f t="shared" si="1"/>
        <v>0</v>
      </c>
      <c r="K14" s="108">
        <f t="shared" si="1"/>
        <v>0</v>
      </c>
      <c r="L14" s="108">
        <f t="shared" si="1"/>
        <v>0</v>
      </c>
      <c r="M14" s="108">
        <f t="shared" si="1"/>
        <v>0</v>
      </c>
      <c r="N14" s="108">
        <f t="shared" si="1"/>
        <v>0</v>
      </c>
    </row>
    <row r="15" spans="1:14" ht="78" customHeight="1" x14ac:dyDescent="0.25">
      <c r="A15" s="23" t="s">
        <v>235</v>
      </c>
      <c r="B15" s="114" t="s">
        <v>266</v>
      </c>
      <c r="C15" s="108">
        <f t="shared" ref="C15:D17" si="2">G15</f>
        <v>60512.1</v>
      </c>
      <c r="D15" s="108">
        <f t="shared" si="2"/>
        <v>63975.6</v>
      </c>
      <c r="E15" s="108"/>
      <c r="F15" s="108"/>
      <c r="G15" s="108">
        <f>G16+G17</f>
        <v>60512.1</v>
      </c>
      <c r="H15" s="108">
        <f>H16+H17</f>
        <v>63975.6</v>
      </c>
      <c r="I15" s="28"/>
      <c r="J15" s="28"/>
      <c r="K15" s="28"/>
      <c r="L15" s="28"/>
      <c r="M15" s="28"/>
      <c r="N15" s="28"/>
    </row>
    <row r="16" spans="1:14" ht="15" customHeight="1" x14ac:dyDescent="0.25">
      <c r="A16" s="23"/>
      <c r="B16" s="171" t="s">
        <v>267</v>
      </c>
      <c r="C16" s="108">
        <f t="shared" si="2"/>
        <v>47438.7</v>
      </c>
      <c r="D16" s="108">
        <f t="shared" si="2"/>
        <v>50158</v>
      </c>
      <c r="E16" s="108"/>
      <c r="F16" s="108"/>
      <c r="G16" s="108">
        <v>47438.7</v>
      </c>
      <c r="H16" s="108">
        <v>50158</v>
      </c>
      <c r="I16" s="28"/>
      <c r="J16" s="28"/>
      <c r="K16" s="28"/>
      <c r="L16" s="28"/>
      <c r="M16" s="28"/>
      <c r="N16" s="28"/>
    </row>
    <row r="17" spans="1:14" ht="17.25" customHeight="1" x14ac:dyDescent="0.25">
      <c r="A17" s="23"/>
      <c r="B17" s="171" t="s">
        <v>262</v>
      </c>
      <c r="C17" s="108">
        <f t="shared" si="2"/>
        <v>13073.4</v>
      </c>
      <c r="D17" s="108">
        <f t="shared" si="2"/>
        <v>13817.6</v>
      </c>
      <c r="E17" s="108"/>
      <c r="F17" s="108"/>
      <c r="G17" s="108">
        <v>13073.4</v>
      </c>
      <c r="H17" s="108">
        <v>13817.6</v>
      </c>
      <c r="I17" s="28"/>
      <c r="J17" s="28"/>
      <c r="K17" s="28"/>
      <c r="L17" s="28"/>
      <c r="M17" s="28"/>
      <c r="N17" s="28"/>
    </row>
    <row r="18" spans="1:14" ht="13.5" customHeight="1" x14ac:dyDescent="0.25">
      <c r="A18" s="23"/>
      <c r="B18" s="171" t="s">
        <v>268</v>
      </c>
      <c r="C18" s="28">
        <f t="shared" si="0"/>
        <v>15</v>
      </c>
      <c r="D18" s="26">
        <f>H18+J18+L18</f>
        <v>15</v>
      </c>
      <c r="E18" s="108"/>
      <c r="F18" s="108"/>
      <c r="G18" s="28">
        <v>15</v>
      </c>
      <c r="H18" s="28">
        <v>15</v>
      </c>
      <c r="I18" s="28"/>
      <c r="J18" s="28"/>
      <c r="K18" s="28"/>
      <c r="L18" s="28"/>
      <c r="M18" s="28"/>
      <c r="N18" s="28"/>
    </row>
    <row r="19" spans="1:14" ht="145.5" customHeight="1" x14ac:dyDescent="0.25">
      <c r="A19" s="237" t="s">
        <v>116</v>
      </c>
      <c r="B19" s="47" t="s">
        <v>269</v>
      </c>
      <c r="C19" s="28"/>
      <c r="D19" s="188"/>
      <c r="E19" s="201"/>
      <c r="F19" s="201"/>
      <c r="G19" s="201"/>
      <c r="H19" s="201"/>
      <c r="I19" s="201"/>
      <c r="J19" s="201"/>
      <c r="K19" s="201"/>
      <c r="L19" s="201"/>
      <c r="M19" s="45"/>
      <c r="N19" s="45"/>
    </row>
    <row r="20" spans="1:14" ht="28.5" customHeight="1" x14ac:dyDescent="0.25">
      <c r="A20" s="243"/>
      <c r="B20" s="197" t="s">
        <v>270</v>
      </c>
      <c r="C20" s="202">
        <f>G20+I20+K20</f>
        <v>0.23249999999999998</v>
      </c>
      <c r="D20" s="202">
        <f>H20+J20+L20</f>
        <v>0.23249999999999998</v>
      </c>
      <c r="E20" s="201"/>
      <c r="F20" s="201"/>
      <c r="G20" s="196">
        <v>9.9900000000000003E-2</v>
      </c>
      <c r="H20" s="196">
        <v>9.9900000000000003E-2</v>
      </c>
      <c r="I20" s="196">
        <v>3.9E-2</v>
      </c>
      <c r="J20" s="196">
        <v>3.9E-2</v>
      </c>
      <c r="K20" s="196">
        <v>9.3600000000000003E-2</v>
      </c>
      <c r="L20" s="196">
        <v>9.3600000000000003E-2</v>
      </c>
      <c r="M20" s="45"/>
      <c r="N20" s="45"/>
    </row>
    <row r="21" spans="1:14" ht="13.8" x14ac:dyDescent="0.25">
      <c r="A21" s="23" t="s">
        <v>144</v>
      </c>
      <c r="B21" s="115" t="s">
        <v>271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16"/>
      <c r="N21" s="116"/>
    </row>
    <row r="22" spans="1:14" s="113" customFormat="1" ht="19.5" customHeight="1" x14ac:dyDescent="0.25">
      <c r="A22" s="121"/>
      <c r="B22" s="171" t="s">
        <v>268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</row>
    <row r="23" spans="1:14" ht="13.8" x14ac:dyDescent="0.25">
      <c r="A23" s="237" t="s">
        <v>145</v>
      </c>
      <c r="B23" s="115" t="s">
        <v>272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16"/>
      <c r="N23" s="116"/>
    </row>
    <row r="24" spans="1:14" s="113" customFormat="1" ht="20.25" customHeight="1" x14ac:dyDescent="0.25">
      <c r="A24" s="238"/>
      <c r="B24" s="171" t="s">
        <v>268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</row>
    <row r="25" spans="1:14" ht="13.8" x14ac:dyDescent="0.25">
      <c r="A25" s="237" t="s">
        <v>146</v>
      </c>
      <c r="B25" s="115" t="s">
        <v>273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16"/>
      <c r="N25" s="116"/>
    </row>
    <row r="26" spans="1:14" s="113" customFormat="1" ht="18.75" customHeight="1" x14ac:dyDescent="0.25">
      <c r="A26" s="238"/>
      <c r="B26" s="171" t="s">
        <v>268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</row>
    <row r="27" spans="1:14" ht="53.25" customHeight="1" x14ac:dyDescent="0.25">
      <c r="A27" s="237" t="s">
        <v>147</v>
      </c>
      <c r="B27" s="47" t="s">
        <v>274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45"/>
      <c r="N27" s="45"/>
    </row>
    <row r="28" spans="1:14" s="113" customFormat="1" ht="20.25" customHeight="1" x14ac:dyDescent="0.25">
      <c r="A28" s="238"/>
      <c r="B28" s="171" t="s">
        <v>268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</row>
    <row r="29" spans="1:14" ht="124.5" customHeight="1" x14ac:dyDescent="0.25">
      <c r="A29" s="237" t="s">
        <v>148</v>
      </c>
      <c r="B29" s="47" t="s">
        <v>275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45"/>
      <c r="N29" s="45"/>
    </row>
    <row r="30" spans="1:14" s="113" customFormat="1" ht="18.75" customHeight="1" x14ac:dyDescent="0.25">
      <c r="A30" s="238"/>
      <c r="B30" s="171" t="s">
        <v>268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</row>
    <row r="31" spans="1:14" ht="30.75" customHeight="1" x14ac:dyDescent="0.25">
      <c r="A31" s="237" t="s">
        <v>149</v>
      </c>
      <c r="B31" s="47" t="s">
        <v>276</v>
      </c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45"/>
      <c r="N31" s="45"/>
    </row>
    <row r="32" spans="1:14" s="113" customFormat="1" ht="19.5" customHeight="1" x14ac:dyDescent="0.25">
      <c r="A32" s="238"/>
      <c r="B32" s="171" t="s">
        <v>268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</row>
    <row r="33" spans="1:14" ht="27.75" customHeight="1" x14ac:dyDescent="0.25">
      <c r="A33" s="237" t="s">
        <v>150</v>
      </c>
      <c r="B33" s="115" t="s">
        <v>277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16"/>
      <c r="N33" s="116"/>
    </row>
    <row r="34" spans="1:14" s="113" customFormat="1" ht="16.5" customHeight="1" x14ac:dyDescent="0.25">
      <c r="A34" s="241"/>
      <c r="B34" s="171" t="s">
        <v>268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</row>
    <row r="35" spans="1:14" ht="183.75" customHeight="1" x14ac:dyDescent="0.25">
      <c r="A35" s="237" t="s">
        <v>151</v>
      </c>
      <c r="B35" s="115" t="s">
        <v>278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16"/>
      <c r="N35" s="116"/>
    </row>
    <row r="36" spans="1:14" s="113" customFormat="1" ht="16.5" customHeight="1" x14ac:dyDescent="0.25">
      <c r="A36" s="241"/>
      <c r="B36" s="171" t="s">
        <v>268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</row>
    <row r="37" spans="1:14" ht="184.8" x14ac:dyDescent="0.25">
      <c r="A37" s="237" t="s">
        <v>152</v>
      </c>
      <c r="B37" s="115" t="s">
        <v>278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16"/>
      <c r="N37" s="116"/>
    </row>
    <row r="38" spans="1:14" s="113" customFormat="1" ht="18" customHeight="1" x14ac:dyDescent="0.25">
      <c r="A38" s="241"/>
      <c r="B38" s="171" t="s">
        <v>268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</row>
    <row r="39" spans="1:14" ht="36.75" customHeight="1" x14ac:dyDescent="0.25">
      <c r="A39" s="237" t="s">
        <v>153</v>
      </c>
      <c r="B39" s="115" t="s">
        <v>279</v>
      </c>
      <c r="C39" s="234">
        <v>3466</v>
      </c>
      <c r="D39" s="196">
        <v>3563.7</v>
      </c>
      <c r="E39" s="196"/>
      <c r="F39" s="196"/>
      <c r="G39" s="234">
        <v>3466</v>
      </c>
      <c r="H39" s="196">
        <v>3563.7</v>
      </c>
      <c r="I39" s="196"/>
      <c r="J39" s="196"/>
      <c r="K39" s="196"/>
      <c r="L39" s="196"/>
      <c r="M39" s="116"/>
      <c r="N39" s="116"/>
    </row>
    <row r="40" spans="1:14" s="113" customFormat="1" ht="15" customHeight="1" x14ac:dyDescent="0.25">
      <c r="A40" s="238"/>
      <c r="B40" s="171" t="s">
        <v>268</v>
      </c>
      <c r="C40" s="25">
        <v>50</v>
      </c>
      <c r="D40" s="25">
        <v>50</v>
      </c>
      <c r="E40" s="25"/>
      <c r="F40" s="25"/>
      <c r="G40" s="25">
        <v>50</v>
      </c>
      <c r="H40" s="25">
        <v>50</v>
      </c>
      <c r="I40" s="122"/>
      <c r="J40" s="122"/>
      <c r="K40" s="122"/>
      <c r="L40" s="122"/>
      <c r="M40" s="122"/>
      <c r="N40" s="122"/>
    </row>
    <row r="41" spans="1:14" ht="51.75" customHeight="1" x14ac:dyDescent="0.25">
      <c r="A41" s="237" t="s">
        <v>154</v>
      </c>
      <c r="B41" s="115" t="s">
        <v>280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16"/>
      <c r="N41" s="116"/>
    </row>
    <row r="42" spans="1:14" s="113" customFormat="1" ht="17.25" customHeight="1" x14ac:dyDescent="0.25">
      <c r="A42" s="238"/>
      <c r="B42" s="171" t="s">
        <v>268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</row>
    <row r="43" spans="1:14" ht="37.5" customHeight="1" x14ac:dyDescent="0.25">
      <c r="A43" s="237" t="s">
        <v>155</v>
      </c>
      <c r="B43" s="115" t="s">
        <v>281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16"/>
      <c r="N43" s="116"/>
    </row>
    <row r="44" spans="1:14" s="113" customFormat="1" ht="19.5" customHeight="1" x14ac:dyDescent="0.25">
      <c r="A44" s="238"/>
      <c r="B44" s="171" t="s">
        <v>268</v>
      </c>
      <c r="C44" s="123"/>
      <c r="D44" s="123"/>
      <c r="E44" s="123"/>
      <c r="F44" s="123"/>
      <c r="G44" s="123"/>
      <c r="H44" s="123"/>
      <c r="I44" s="124"/>
      <c r="J44" s="123"/>
      <c r="K44" s="123"/>
      <c r="L44" s="123"/>
      <c r="M44" s="123"/>
      <c r="N44" s="123"/>
    </row>
    <row r="45" spans="1:14" ht="27" customHeight="1" x14ac:dyDescent="0.25">
      <c r="A45" s="237" t="s">
        <v>156</v>
      </c>
      <c r="B45" s="115" t="s">
        <v>282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16"/>
      <c r="N45" s="116"/>
    </row>
    <row r="46" spans="1:14" s="113" customFormat="1" ht="18.75" customHeight="1" x14ac:dyDescent="0.25">
      <c r="A46" s="238"/>
      <c r="B46" s="171" t="s">
        <v>268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</row>
    <row r="47" spans="1:14" ht="17.25" customHeight="1" x14ac:dyDescent="0.25">
      <c r="A47" s="35" t="s">
        <v>157</v>
      </c>
      <c r="B47" s="115" t="s">
        <v>283</v>
      </c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16"/>
      <c r="N47" s="116"/>
    </row>
    <row r="48" spans="1:14" ht="18.75" customHeight="1" x14ac:dyDescent="0.25">
      <c r="A48" s="23" t="s">
        <v>72</v>
      </c>
      <c r="B48" s="39" t="s">
        <v>73</v>
      </c>
      <c r="C48" s="28"/>
      <c r="D48" s="28"/>
      <c r="E48" s="28"/>
      <c r="F48" s="28"/>
      <c r="G48" s="28"/>
      <c r="H48" s="28"/>
      <c r="I48" s="108"/>
      <c r="J48" s="108"/>
      <c r="K48" s="108"/>
      <c r="L48" s="108"/>
      <c r="M48" s="25"/>
      <c r="N48" s="25"/>
    </row>
    <row r="49" spans="1:14" ht="50.25" customHeight="1" x14ac:dyDescent="0.25">
      <c r="A49" s="237" t="s">
        <v>74</v>
      </c>
      <c r="B49" s="39" t="s">
        <v>284</v>
      </c>
      <c r="C49" s="25">
        <v>1</v>
      </c>
      <c r="D49" s="25">
        <v>1</v>
      </c>
      <c r="E49" s="25"/>
      <c r="F49" s="25"/>
      <c r="G49" s="25">
        <v>1</v>
      </c>
      <c r="H49" s="25">
        <v>1</v>
      </c>
      <c r="I49" s="25"/>
      <c r="J49" s="25"/>
      <c r="K49" s="25"/>
      <c r="L49" s="25"/>
      <c r="M49" s="25"/>
      <c r="N49" s="25"/>
    </row>
    <row r="50" spans="1:14" ht="50.25" customHeight="1" x14ac:dyDescent="0.25">
      <c r="A50" s="238"/>
      <c r="B50" s="39" t="s">
        <v>285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58.5" customHeight="1" x14ac:dyDescent="0.25">
      <c r="A51" s="36" t="s">
        <v>75</v>
      </c>
      <c r="B51" s="39" t="s">
        <v>158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66.75" customHeight="1" x14ac:dyDescent="0.25">
      <c r="A52" s="10" t="s">
        <v>76</v>
      </c>
      <c r="B52" s="39" t="s">
        <v>159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80.25" customHeight="1" x14ac:dyDescent="0.25">
      <c r="A53" s="35" t="s">
        <v>77</v>
      </c>
      <c r="B53" s="47" t="s">
        <v>78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s="113" customFormat="1" ht="21.75" customHeight="1" x14ac:dyDescent="0.25">
      <c r="A54" s="125"/>
      <c r="B54" s="117" t="s">
        <v>70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</row>
    <row r="55" spans="1:14" s="113" customFormat="1" ht="16.5" customHeight="1" x14ac:dyDescent="0.25">
      <c r="A55" s="126"/>
      <c r="B55" s="118" t="s">
        <v>71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</row>
  </sheetData>
  <mergeCells count="23">
    <mergeCell ref="A49:A50"/>
    <mergeCell ref="A31:A32"/>
    <mergeCell ref="A29:A30"/>
    <mergeCell ref="A27:A28"/>
    <mergeCell ref="A25:A26"/>
    <mergeCell ref="A45:A46"/>
    <mergeCell ref="A2:N2"/>
    <mergeCell ref="A33:A34"/>
    <mergeCell ref="A43:A44"/>
    <mergeCell ref="K4:L4"/>
    <mergeCell ref="M4:N4"/>
    <mergeCell ref="G4:H4"/>
    <mergeCell ref="I4:J4"/>
    <mergeCell ref="A19:A20"/>
    <mergeCell ref="A4:A5"/>
    <mergeCell ref="B4:B5"/>
    <mergeCell ref="A23:A24"/>
    <mergeCell ref="A41:A42"/>
    <mergeCell ref="E4:F4"/>
    <mergeCell ref="A39:A40"/>
    <mergeCell ref="A35:A36"/>
    <mergeCell ref="A37:A38"/>
    <mergeCell ref="C4:D4"/>
  </mergeCells>
  <phoneticPr fontId="19" type="noConversion"/>
  <pageMargins left="0.31496062992125984" right="0.23622047244094491" top="0.39370078740157483" bottom="0.35433070866141736" header="0.19685039370078741" footer="0.15748031496062992"/>
  <pageSetup paperSize="9" scale="60" fitToHeight="100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A1:O25"/>
  <sheetViews>
    <sheetView zoomScale="90" zoomScaleNormal="90" workbookViewId="0">
      <selection activeCell="U9" sqref="U9"/>
    </sheetView>
  </sheetViews>
  <sheetFormatPr defaultColWidth="9.109375" defaultRowHeight="13.2" x14ac:dyDescent="0.25"/>
  <cols>
    <col min="1" max="1" width="9.109375" style="55"/>
    <col min="2" max="2" width="26.33203125" style="55" customWidth="1"/>
    <col min="3" max="3" width="9.109375" style="55"/>
    <col min="4" max="4" width="12.109375" style="55" bestFit="1" customWidth="1"/>
    <col min="5" max="5" width="7.44140625" style="55" customWidth="1"/>
    <col min="6" max="6" width="6.6640625" style="55" customWidth="1"/>
    <col min="7" max="7" width="9.44140625" style="55" customWidth="1"/>
    <col min="8" max="8" width="10" style="55" customWidth="1"/>
    <col min="9" max="16384" width="9.109375" style="55"/>
  </cols>
  <sheetData>
    <row r="1" spans="1:15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236" t="s">
        <v>304</v>
      </c>
      <c r="N1" s="54"/>
    </row>
    <row r="2" spans="1:15" ht="17.399999999999999" x14ac:dyDescent="0.3">
      <c r="A2" s="287" t="s">
        <v>81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5" ht="16.2" x14ac:dyDescent="0.35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spans="1:15" ht="15.6" x14ac:dyDescent="0.3">
      <c r="A4" s="54"/>
      <c r="B4" s="61"/>
      <c r="E4" s="56"/>
      <c r="F4" s="6"/>
      <c r="G4" s="286"/>
      <c r="H4" s="286"/>
      <c r="I4" s="56"/>
      <c r="J4" s="56"/>
      <c r="K4" s="56"/>
      <c r="L4" s="56"/>
      <c r="M4" s="54"/>
      <c r="N4" s="54"/>
    </row>
    <row r="5" spans="1:15" ht="15.6" x14ac:dyDescent="0.3">
      <c r="A5" s="54"/>
      <c r="B5" s="54"/>
      <c r="C5" s="5"/>
      <c r="D5" s="5"/>
      <c r="E5" s="57"/>
      <c r="F5" s="57"/>
      <c r="G5" s="57"/>
      <c r="H5" s="57"/>
      <c r="I5" s="57"/>
      <c r="J5" s="57"/>
      <c r="K5" s="57"/>
      <c r="L5" s="57"/>
      <c r="M5" s="54" t="s">
        <v>161</v>
      </c>
      <c r="N5" s="54"/>
    </row>
    <row r="6" spans="1:15" ht="42" customHeight="1" x14ac:dyDescent="0.25">
      <c r="A6" s="288" t="s">
        <v>96</v>
      </c>
      <c r="B6" s="290" t="s">
        <v>97</v>
      </c>
      <c r="C6" s="283" t="s">
        <v>98</v>
      </c>
      <c r="D6" s="284"/>
      <c r="E6" s="283" t="s">
        <v>99</v>
      </c>
      <c r="F6" s="284"/>
      <c r="G6" s="283" t="s">
        <v>138</v>
      </c>
      <c r="H6" s="284"/>
      <c r="I6" s="283" t="s">
        <v>101</v>
      </c>
      <c r="J6" s="284"/>
      <c r="K6" s="283" t="s">
        <v>102</v>
      </c>
      <c r="L6" s="284"/>
      <c r="M6" s="283" t="s">
        <v>141</v>
      </c>
      <c r="N6" s="284"/>
    </row>
    <row r="7" spans="1:15" x14ac:dyDescent="0.25">
      <c r="A7" s="289"/>
      <c r="B7" s="291"/>
      <c r="C7" s="58" t="s">
        <v>142</v>
      </c>
      <c r="D7" s="58" t="s">
        <v>143</v>
      </c>
      <c r="E7" s="58" t="s">
        <v>142</v>
      </c>
      <c r="F7" s="58" t="s">
        <v>143</v>
      </c>
      <c r="G7" s="58" t="s">
        <v>142</v>
      </c>
      <c r="H7" s="58" t="s">
        <v>143</v>
      </c>
      <c r="I7" s="58" t="s">
        <v>142</v>
      </c>
      <c r="J7" s="58" t="s">
        <v>143</v>
      </c>
      <c r="K7" s="58" t="s">
        <v>142</v>
      </c>
      <c r="L7" s="58" t="s">
        <v>143</v>
      </c>
      <c r="M7" s="58" t="s">
        <v>142</v>
      </c>
      <c r="N7" s="58" t="s">
        <v>143</v>
      </c>
    </row>
    <row r="8" spans="1:15" x14ac:dyDescent="0.25">
      <c r="A8" s="59"/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</row>
    <row r="9" spans="1:15" ht="33.75" customHeight="1" x14ac:dyDescent="0.25">
      <c r="A9" s="59">
        <v>1</v>
      </c>
      <c r="B9" s="62" t="s">
        <v>82</v>
      </c>
      <c r="C9" s="85">
        <f t="shared" ref="C9:D12" si="0">SUM(E9,G9,I9,K9,M9)</f>
        <v>5</v>
      </c>
      <c r="D9" s="85">
        <f t="shared" si="0"/>
        <v>5</v>
      </c>
      <c r="E9" s="211"/>
      <c r="F9" s="211"/>
      <c r="G9" s="211">
        <v>1</v>
      </c>
      <c r="H9" s="211">
        <v>1</v>
      </c>
      <c r="I9" s="211">
        <v>1</v>
      </c>
      <c r="J9" s="211">
        <v>1</v>
      </c>
      <c r="K9" s="211">
        <v>3</v>
      </c>
      <c r="L9" s="211">
        <v>3</v>
      </c>
      <c r="M9" s="211"/>
      <c r="N9" s="211"/>
    </row>
    <row r="10" spans="1:15" ht="26.4" x14ac:dyDescent="0.25">
      <c r="A10" s="63" t="s">
        <v>105</v>
      </c>
      <c r="B10" s="60" t="s">
        <v>83</v>
      </c>
      <c r="C10" s="85">
        <f t="shared" si="0"/>
        <v>0</v>
      </c>
      <c r="D10" s="85">
        <f t="shared" si="0"/>
        <v>3</v>
      </c>
      <c r="E10" s="212"/>
      <c r="F10" s="212"/>
      <c r="G10" s="212"/>
      <c r="H10" s="212">
        <v>1</v>
      </c>
      <c r="I10" s="212"/>
      <c r="J10" s="212">
        <v>1</v>
      </c>
      <c r="K10" s="212"/>
      <c r="L10" s="212">
        <v>1</v>
      </c>
      <c r="M10" s="212"/>
      <c r="N10" s="212"/>
    </row>
    <row r="11" spans="1:15" ht="13.8" x14ac:dyDescent="0.25">
      <c r="A11" s="59" t="s">
        <v>107</v>
      </c>
      <c r="B11" s="62" t="s">
        <v>84</v>
      </c>
      <c r="C11" s="85">
        <f t="shared" si="0"/>
        <v>4</v>
      </c>
      <c r="D11" s="85">
        <f t="shared" si="0"/>
        <v>2</v>
      </c>
      <c r="E11" s="211"/>
      <c r="F11" s="211"/>
      <c r="G11" s="211">
        <v>1</v>
      </c>
      <c r="H11" s="211"/>
      <c r="I11" s="211">
        <v>1</v>
      </c>
      <c r="J11" s="211"/>
      <c r="K11" s="211">
        <v>2</v>
      </c>
      <c r="L11" s="211">
        <v>2</v>
      </c>
      <c r="M11" s="211"/>
      <c r="N11" s="211"/>
    </row>
    <row r="12" spans="1:15" ht="13.8" x14ac:dyDescent="0.25">
      <c r="A12" s="59" t="s">
        <v>109</v>
      </c>
      <c r="B12" s="62" t="s">
        <v>85</v>
      </c>
      <c r="C12" s="85">
        <f t="shared" si="0"/>
        <v>1</v>
      </c>
      <c r="D12" s="85">
        <f t="shared" si="0"/>
        <v>0</v>
      </c>
      <c r="E12" s="211"/>
      <c r="F12" s="211"/>
      <c r="G12" s="211"/>
      <c r="H12" s="211"/>
      <c r="I12" s="211"/>
      <c r="J12" s="211"/>
      <c r="K12" s="211">
        <v>1</v>
      </c>
      <c r="L12" s="211"/>
      <c r="M12" s="211"/>
      <c r="N12" s="211"/>
    </row>
    <row r="13" spans="1:15" ht="13.8" x14ac:dyDescent="0.25">
      <c r="A13" s="59">
        <v>2</v>
      </c>
      <c r="B13" s="62" t="s">
        <v>86</v>
      </c>
      <c r="C13" s="85">
        <f>SUM(E13,G13,I13,K13,M13)</f>
        <v>0</v>
      </c>
      <c r="D13" s="187">
        <v>8074.7</v>
      </c>
      <c r="E13" s="211"/>
      <c r="F13" s="211"/>
      <c r="G13" s="232"/>
      <c r="H13" s="231">
        <v>4187.6000000000004</v>
      </c>
      <c r="I13" s="232"/>
      <c r="J13" s="231">
        <v>70</v>
      </c>
      <c r="K13" s="232"/>
      <c r="L13" s="231">
        <v>504</v>
      </c>
      <c r="M13" s="211"/>
      <c r="N13" s="211"/>
    </row>
    <row r="14" spans="1:15" ht="13.8" x14ac:dyDescent="0.25">
      <c r="A14" s="59">
        <v>3</v>
      </c>
      <c r="B14" s="62" t="s">
        <v>87</v>
      </c>
      <c r="C14" s="187">
        <v>5404.8</v>
      </c>
      <c r="D14" s="187">
        <v>3258.4</v>
      </c>
      <c r="E14" s="211"/>
      <c r="F14" s="211"/>
      <c r="G14" s="231">
        <v>3477.8</v>
      </c>
      <c r="H14" s="231"/>
      <c r="I14" s="231">
        <v>1419.5</v>
      </c>
      <c r="J14" s="231"/>
      <c r="K14" s="231">
        <v>713.4</v>
      </c>
      <c r="L14" s="231">
        <v>555</v>
      </c>
      <c r="M14" s="211"/>
      <c r="N14" s="211"/>
      <c r="O14" s="203"/>
    </row>
    <row r="15" spans="1:15" hidden="1" x14ac:dyDescent="0.25">
      <c r="B15" s="133" t="s">
        <v>236</v>
      </c>
      <c r="C15" s="213"/>
      <c r="D15" s="213"/>
      <c r="E15" s="214"/>
      <c r="F15" s="214"/>
      <c r="G15" s="213"/>
      <c r="H15" s="213"/>
      <c r="I15" s="213"/>
      <c r="J15" s="213"/>
      <c r="K15" s="214"/>
      <c r="L15" s="214"/>
      <c r="M15" s="214"/>
      <c r="N15" s="215"/>
    </row>
    <row r="16" spans="1:15" hidden="1" x14ac:dyDescent="0.25">
      <c r="C16" s="215"/>
      <c r="D16" s="215"/>
      <c r="E16" s="215"/>
      <c r="F16" s="215"/>
      <c r="G16" s="215"/>
      <c r="H16" s="216"/>
      <c r="I16" s="215"/>
      <c r="J16" s="61"/>
      <c r="K16" s="215"/>
      <c r="L16" s="61"/>
      <c r="M16" s="215"/>
      <c r="N16" s="215"/>
    </row>
    <row r="17" spans="1:14" hidden="1" x14ac:dyDescent="0.25">
      <c r="B17" s="55" t="s">
        <v>237</v>
      </c>
      <c r="C17" s="215"/>
      <c r="D17" s="215"/>
      <c r="E17" s="215"/>
      <c r="F17" s="215"/>
      <c r="G17" s="215"/>
      <c r="H17" s="61"/>
      <c r="I17" s="215"/>
      <c r="J17" s="61"/>
      <c r="K17" s="215"/>
      <c r="L17" s="61"/>
      <c r="M17" s="215"/>
      <c r="N17" s="215"/>
    </row>
    <row r="18" spans="1:14" hidden="1" x14ac:dyDescent="0.25"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</row>
    <row r="19" spans="1:14" hidden="1" x14ac:dyDescent="0.25"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</row>
    <row r="20" spans="1:14" hidden="1" x14ac:dyDescent="0.25"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26.4" x14ac:dyDescent="0.25">
      <c r="A21" s="59">
        <v>4</v>
      </c>
      <c r="B21" s="62" t="s">
        <v>305</v>
      </c>
      <c r="C21" s="85">
        <v>5592</v>
      </c>
      <c r="D21" s="85">
        <v>5592</v>
      </c>
      <c r="E21" s="211"/>
      <c r="F21" s="211"/>
      <c r="G21" s="217">
        <f>G23+G24</f>
        <v>5430</v>
      </c>
      <c r="H21" s="217">
        <f>H23+H24</f>
        <v>5430</v>
      </c>
      <c r="I21" s="211"/>
      <c r="J21" s="211"/>
      <c r="K21" s="211"/>
      <c r="L21" s="211"/>
      <c r="M21" s="211"/>
      <c r="N21" s="211"/>
    </row>
    <row r="22" spans="1:14" ht="13.8" x14ac:dyDescent="0.25">
      <c r="A22" s="59" t="s">
        <v>119</v>
      </c>
      <c r="B22" s="62" t="s">
        <v>306</v>
      </c>
      <c r="C22" s="85"/>
      <c r="D22" s="85"/>
      <c r="E22" s="211"/>
      <c r="F22" s="211"/>
      <c r="G22" s="26"/>
      <c r="H22" s="26"/>
      <c r="I22" s="211"/>
      <c r="J22" s="211"/>
      <c r="K22" s="211"/>
      <c r="L22" s="211"/>
      <c r="M22" s="211"/>
      <c r="N22" s="211"/>
    </row>
    <row r="23" spans="1:14" ht="52.8" x14ac:dyDescent="0.25">
      <c r="A23" s="59" t="s">
        <v>307</v>
      </c>
      <c r="B23" s="62" t="s">
        <v>308</v>
      </c>
      <c r="C23" s="85">
        <v>2592</v>
      </c>
      <c r="D23" s="85">
        <v>2592</v>
      </c>
      <c r="E23" s="211"/>
      <c r="F23" s="211"/>
      <c r="G23" s="26">
        <v>2430</v>
      </c>
      <c r="H23" s="26">
        <v>2430</v>
      </c>
      <c r="I23" s="211"/>
      <c r="J23" s="211"/>
      <c r="K23" s="211"/>
      <c r="L23" s="211"/>
      <c r="M23" s="211"/>
      <c r="N23" s="211"/>
    </row>
    <row r="24" spans="1:14" ht="26.4" x14ac:dyDescent="0.25">
      <c r="A24" s="59" t="s">
        <v>222</v>
      </c>
      <c r="B24" s="62" t="s">
        <v>309</v>
      </c>
      <c r="C24" s="85">
        <v>3000</v>
      </c>
      <c r="D24" s="85">
        <v>3000</v>
      </c>
      <c r="E24" s="211"/>
      <c r="F24" s="211"/>
      <c r="G24" s="188">
        <v>3000</v>
      </c>
      <c r="H24" s="188">
        <v>3000</v>
      </c>
      <c r="I24" s="211"/>
      <c r="J24" s="211"/>
      <c r="K24" s="211"/>
      <c r="L24" s="211"/>
      <c r="M24" s="211"/>
      <c r="N24" s="211"/>
    </row>
    <row r="25" spans="1:14" ht="13.8" x14ac:dyDescent="0.25">
      <c r="A25" s="59" t="s">
        <v>310</v>
      </c>
      <c r="B25" s="62" t="s">
        <v>311</v>
      </c>
      <c r="C25" s="85"/>
      <c r="D25" s="85"/>
      <c r="E25" s="211"/>
      <c r="F25" s="211"/>
      <c r="G25" s="211"/>
      <c r="H25" s="211"/>
      <c r="I25" s="211"/>
      <c r="J25" s="211"/>
      <c r="K25" s="211"/>
      <c r="L25" s="211"/>
      <c r="M25" s="211"/>
      <c r="N25" s="211"/>
    </row>
  </sheetData>
  <mergeCells count="11">
    <mergeCell ref="I6:J6"/>
    <mergeCell ref="K6:L6"/>
    <mergeCell ref="A3:N3"/>
    <mergeCell ref="G4:H4"/>
    <mergeCell ref="A2:N2"/>
    <mergeCell ref="M6:N6"/>
    <mergeCell ref="A6:A7"/>
    <mergeCell ref="B6:B7"/>
    <mergeCell ref="C6:D6"/>
    <mergeCell ref="E6:F6"/>
    <mergeCell ref="G6:H6"/>
  </mergeCells>
  <phoneticPr fontId="19" type="noConversion"/>
  <pageMargins left="0.31" right="0.21" top="0.75" bottom="0.37" header="0.5" footer="0.16"/>
  <pageSetup paperSize="9" scale="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tabSelected="1" workbookViewId="0">
      <selection activeCell="R4" sqref="R4"/>
    </sheetView>
  </sheetViews>
  <sheetFormatPr defaultColWidth="9.109375" defaultRowHeight="14.4" x14ac:dyDescent="0.3"/>
  <cols>
    <col min="1" max="1" width="5.5546875" style="148" customWidth="1"/>
    <col min="2" max="2" width="27.109375" style="148" customWidth="1"/>
    <col min="3" max="3" width="6.109375" style="146" customWidth="1"/>
    <col min="4" max="4" width="7.5546875" style="146" customWidth="1"/>
    <col min="5" max="5" width="9" style="146" customWidth="1"/>
    <col min="6" max="8" width="9.33203125" style="146" customWidth="1"/>
    <col min="9" max="9" width="6.109375" style="141" customWidth="1"/>
    <col min="10" max="10" width="8.44140625" style="141" customWidth="1"/>
    <col min="11" max="11" width="8.33203125" style="146" customWidth="1"/>
    <col min="12" max="14" width="9" style="146" customWidth="1"/>
    <col min="15" max="16384" width="9.109375" style="141"/>
  </cols>
  <sheetData>
    <row r="1" spans="1:19" ht="15.6" x14ac:dyDescent="0.3">
      <c r="A1" s="164"/>
      <c r="B1" s="164"/>
      <c r="C1" s="165"/>
      <c r="D1" s="165"/>
      <c r="E1" s="165"/>
      <c r="F1" s="165"/>
      <c r="G1" s="165"/>
      <c r="H1" s="165"/>
      <c r="I1" s="166"/>
      <c r="J1" s="166"/>
      <c r="K1" s="165"/>
      <c r="L1" s="165"/>
      <c r="M1" s="165"/>
      <c r="N1" s="165"/>
    </row>
    <row r="2" spans="1:19" ht="63" customHeight="1" x14ac:dyDescent="0.3">
      <c r="A2" s="293" t="s">
        <v>238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142"/>
      <c r="P2" s="142"/>
      <c r="Q2" s="142"/>
      <c r="R2" s="142"/>
      <c r="S2" s="142"/>
    </row>
    <row r="3" spans="1:19" ht="15" customHeight="1" x14ac:dyDescent="0.35">
      <c r="A3" s="143"/>
      <c r="B3" s="143"/>
      <c r="C3" s="139"/>
      <c r="D3" s="139"/>
      <c r="E3" s="139"/>
      <c r="F3" s="139"/>
      <c r="G3" s="139"/>
      <c r="H3" s="139"/>
      <c r="I3" s="140"/>
      <c r="J3" s="140"/>
      <c r="K3" s="139"/>
      <c r="L3" s="139"/>
      <c r="M3" s="139"/>
      <c r="N3" s="139"/>
    </row>
    <row r="4" spans="1:19" s="144" customFormat="1" ht="127.5" customHeight="1" x14ac:dyDescent="0.25">
      <c r="A4" s="292" t="s">
        <v>258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spans="1:19" ht="18" customHeight="1" x14ac:dyDescent="0.3">
      <c r="A5" s="145"/>
      <c r="B5" s="145"/>
      <c r="E5" s="183"/>
    </row>
    <row r="6" spans="1:19" x14ac:dyDescent="0.3">
      <c r="A6" s="145"/>
      <c r="B6" s="145"/>
      <c r="M6" s="294" t="s">
        <v>161</v>
      </c>
      <c r="N6" s="295"/>
    </row>
    <row r="7" spans="1:19" s="147" customFormat="1" ht="36.75" customHeight="1" x14ac:dyDescent="0.25">
      <c r="A7" s="296" t="s">
        <v>194</v>
      </c>
      <c r="B7" s="296" t="s">
        <v>97</v>
      </c>
      <c r="C7" s="297" t="s">
        <v>319</v>
      </c>
      <c r="D7" s="297"/>
      <c r="E7" s="297"/>
      <c r="F7" s="297"/>
      <c r="G7" s="297"/>
      <c r="H7" s="297"/>
      <c r="I7" s="297" t="s">
        <v>320</v>
      </c>
      <c r="J7" s="297"/>
      <c r="K7" s="297"/>
      <c r="L7" s="297"/>
      <c r="M7" s="297"/>
      <c r="N7" s="297"/>
    </row>
    <row r="8" spans="1:19" s="147" customFormat="1" ht="60" x14ac:dyDescent="0.25">
      <c r="A8" s="296"/>
      <c r="B8" s="296"/>
      <c r="C8" s="150" t="s">
        <v>240</v>
      </c>
      <c r="D8" s="150" t="s">
        <v>241</v>
      </c>
      <c r="E8" s="151" t="s">
        <v>242</v>
      </c>
      <c r="F8" s="151" t="s">
        <v>243</v>
      </c>
      <c r="G8" s="151" t="s">
        <v>244</v>
      </c>
      <c r="H8" s="151" t="s">
        <v>245</v>
      </c>
      <c r="I8" s="150" t="s">
        <v>240</v>
      </c>
      <c r="J8" s="150" t="s">
        <v>241</v>
      </c>
      <c r="K8" s="151" t="s">
        <v>242</v>
      </c>
      <c r="L8" s="151" t="s">
        <v>243</v>
      </c>
      <c r="M8" s="151" t="s">
        <v>244</v>
      </c>
      <c r="N8" s="151" t="s">
        <v>245</v>
      </c>
    </row>
    <row r="9" spans="1:19" s="147" customFormat="1" ht="13.8" x14ac:dyDescent="0.25">
      <c r="A9" s="152"/>
      <c r="B9" s="153">
        <v>1</v>
      </c>
      <c r="C9" s="149">
        <v>2</v>
      </c>
      <c r="D9" s="149">
        <v>3</v>
      </c>
      <c r="E9" s="149">
        <v>4</v>
      </c>
      <c r="F9" s="149">
        <v>5</v>
      </c>
      <c r="G9" s="149">
        <v>6</v>
      </c>
      <c r="H9" s="149">
        <v>7</v>
      </c>
      <c r="I9" s="149">
        <v>8</v>
      </c>
      <c r="J9" s="149">
        <v>9</v>
      </c>
      <c r="K9" s="149">
        <v>10</v>
      </c>
      <c r="L9" s="149">
        <v>11</v>
      </c>
      <c r="M9" s="149">
        <v>12</v>
      </c>
      <c r="N9" s="149">
        <v>13</v>
      </c>
    </row>
    <row r="10" spans="1:19" s="147" customFormat="1" ht="93.6" x14ac:dyDescent="0.25">
      <c r="A10" s="154" t="s">
        <v>226</v>
      </c>
      <c r="B10" s="155" t="s">
        <v>312</v>
      </c>
      <c r="C10" s="223">
        <f>C20+C24+C11</f>
        <v>6</v>
      </c>
      <c r="D10" s="229">
        <f>D20+D24+D11</f>
        <v>36</v>
      </c>
      <c r="E10" s="229">
        <f>E20+E24+E11</f>
        <v>36</v>
      </c>
      <c r="F10" s="223">
        <f>F20+F24+F11</f>
        <v>0</v>
      </c>
      <c r="G10" s="223">
        <f>G20+G24+G11</f>
        <v>0</v>
      </c>
      <c r="H10" s="158" t="s">
        <v>136</v>
      </c>
      <c r="I10" s="223">
        <f>I20+I24+I11</f>
        <v>6</v>
      </c>
      <c r="J10" s="229">
        <f>J20+J24+J11</f>
        <v>36</v>
      </c>
      <c r="K10" s="229">
        <f>K20+K24+K11</f>
        <v>36</v>
      </c>
      <c r="L10" s="223">
        <f>L20+L24+L11</f>
        <v>0</v>
      </c>
      <c r="M10" s="223">
        <f>M20+M24+M11</f>
        <v>0</v>
      </c>
      <c r="N10" s="158" t="s">
        <v>136</v>
      </c>
    </row>
    <row r="11" spans="1:19" ht="46.8" x14ac:dyDescent="0.3">
      <c r="A11" s="156" t="s">
        <v>105</v>
      </c>
      <c r="B11" s="157" t="s">
        <v>246</v>
      </c>
      <c r="C11" s="222">
        <f>C13</f>
        <v>1</v>
      </c>
      <c r="D11" s="224">
        <f>D13</f>
        <v>6</v>
      </c>
      <c r="E11" s="224">
        <f>E13</f>
        <v>6</v>
      </c>
      <c r="F11" s="222">
        <f>F13</f>
        <v>0</v>
      </c>
      <c r="G11" s="222">
        <f>G13</f>
        <v>0</v>
      </c>
      <c r="H11" s="228" t="s">
        <v>136</v>
      </c>
      <c r="I11" s="225">
        <f>I13</f>
        <v>1</v>
      </c>
      <c r="J11" s="226">
        <f>J13</f>
        <v>6</v>
      </c>
      <c r="K11" s="226">
        <f>K13</f>
        <v>6</v>
      </c>
      <c r="L11" s="225">
        <f>L13</f>
        <v>0</v>
      </c>
      <c r="M11" s="225">
        <f>M13</f>
        <v>0</v>
      </c>
      <c r="N11" s="158" t="s">
        <v>136</v>
      </c>
    </row>
    <row r="12" spans="1:19" ht="30" customHeight="1" x14ac:dyDescent="0.3">
      <c r="A12" s="159" t="s">
        <v>186</v>
      </c>
      <c r="B12" s="173" t="s">
        <v>313</v>
      </c>
      <c r="C12" s="195"/>
      <c r="D12" s="160"/>
      <c r="E12" s="160"/>
      <c r="F12" s="160"/>
      <c r="G12" s="160"/>
      <c r="H12" s="158" t="s">
        <v>136</v>
      </c>
      <c r="I12" s="195"/>
      <c r="J12" s="160"/>
      <c r="K12" s="160"/>
      <c r="L12" s="160"/>
      <c r="M12" s="160"/>
      <c r="N12" s="158" t="s">
        <v>136</v>
      </c>
    </row>
    <row r="13" spans="1:19" ht="53.25" customHeight="1" x14ac:dyDescent="0.3">
      <c r="A13" s="159" t="s">
        <v>187</v>
      </c>
      <c r="B13" s="173" t="s">
        <v>314</v>
      </c>
      <c r="C13" s="195">
        <v>1</v>
      </c>
      <c r="D13" s="160">
        <v>6</v>
      </c>
      <c r="E13" s="160">
        <v>6</v>
      </c>
      <c r="F13" s="160"/>
      <c r="G13" s="160"/>
      <c r="H13" s="158" t="s">
        <v>136</v>
      </c>
      <c r="I13" s="195">
        <v>1</v>
      </c>
      <c r="J13" s="160">
        <v>6</v>
      </c>
      <c r="K13" s="160">
        <v>6</v>
      </c>
      <c r="L13" s="160"/>
      <c r="M13" s="160"/>
      <c r="N13" s="158" t="s">
        <v>136</v>
      </c>
    </row>
    <row r="14" spans="1:19" ht="46.8" x14ac:dyDescent="0.3">
      <c r="A14" s="156" t="s">
        <v>107</v>
      </c>
      <c r="B14" s="157" t="s">
        <v>248</v>
      </c>
      <c r="C14" s="160"/>
      <c r="D14" s="160"/>
      <c r="E14" s="160"/>
      <c r="F14" s="160"/>
      <c r="G14" s="160"/>
      <c r="H14" s="158" t="s">
        <v>136</v>
      </c>
      <c r="I14" s="158"/>
      <c r="J14" s="158"/>
      <c r="K14" s="158"/>
      <c r="L14" s="158"/>
      <c r="M14" s="158"/>
      <c r="N14" s="158" t="s">
        <v>136</v>
      </c>
    </row>
    <row r="15" spans="1:19" ht="30" customHeight="1" x14ac:dyDescent="0.3">
      <c r="A15" s="159" t="s">
        <v>166</v>
      </c>
      <c r="B15" s="173" t="s">
        <v>313</v>
      </c>
      <c r="C15" s="160"/>
      <c r="D15" s="160"/>
      <c r="E15" s="160"/>
      <c r="F15" s="160"/>
      <c r="G15" s="160"/>
      <c r="H15" s="158" t="s">
        <v>136</v>
      </c>
      <c r="I15" s="160"/>
      <c r="J15" s="160"/>
      <c r="K15" s="160"/>
      <c r="L15" s="160"/>
      <c r="M15" s="160"/>
      <c r="N15" s="158" t="s">
        <v>136</v>
      </c>
    </row>
    <row r="16" spans="1:19" ht="45.75" customHeight="1" x14ac:dyDescent="0.3">
      <c r="A16" s="159" t="s">
        <v>169</v>
      </c>
      <c r="B16" s="173" t="s">
        <v>314</v>
      </c>
      <c r="C16" s="160"/>
      <c r="D16" s="160"/>
      <c r="E16" s="160"/>
      <c r="F16" s="160"/>
      <c r="G16" s="160"/>
      <c r="H16" s="158" t="s">
        <v>136</v>
      </c>
      <c r="I16" s="160"/>
      <c r="J16" s="160"/>
      <c r="K16" s="160"/>
      <c r="L16" s="160"/>
      <c r="M16" s="160"/>
      <c r="N16" s="158" t="s">
        <v>136</v>
      </c>
    </row>
    <row r="17" spans="1:14" ht="62.4" x14ac:dyDescent="0.3">
      <c r="A17" s="156" t="s">
        <v>109</v>
      </c>
      <c r="B17" s="157" t="s">
        <v>249</v>
      </c>
      <c r="C17" s="160"/>
      <c r="D17" s="160"/>
      <c r="E17" s="160"/>
      <c r="F17" s="160"/>
      <c r="G17" s="160"/>
      <c r="H17" s="158" t="s">
        <v>136</v>
      </c>
      <c r="I17" s="161"/>
      <c r="J17" s="161"/>
      <c r="K17" s="161"/>
      <c r="L17" s="161"/>
      <c r="M17" s="161"/>
      <c r="N17" s="158" t="s">
        <v>136</v>
      </c>
    </row>
    <row r="18" spans="1:14" ht="33.75" customHeight="1" x14ac:dyDescent="0.3">
      <c r="A18" s="159" t="s">
        <v>173</v>
      </c>
      <c r="B18" s="173" t="s">
        <v>313</v>
      </c>
      <c r="C18" s="160"/>
      <c r="D18" s="160"/>
      <c r="E18" s="160"/>
      <c r="F18" s="160"/>
      <c r="G18" s="160"/>
      <c r="H18" s="158" t="s">
        <v>136</v>
      </c>
      <c r="I18" s="160"/>
      <c r="J18" s="160"/>
      <c r="K18" s="160"/>
      <c r="L18" s="160"/>
      <c r="M18" s="160"/>
      <c r="N18" s="158" t="s">
        <v>136</v>
      </c>
    </row>
    <row r="19" spans="1:14" ht="50.25" customHeight="1" x14ac:dyDescent="0.3">
      <c r="A19" s="159" t="s">
        <v>250</v>
      </c>
      <c r="B19" s="173" t="s">
        <v>314</v>
      </c>
      <c r="C19" s="160"/>
      <c r="D19" s="160"/>
      <c r="E19" s="160"/>
      <c r="F19" s="160"/>
      <c r="G19" s="160"/>
      <c r="H19" s="158" t="s">
        <v>136</v>
      </c>
      <c r="I19" s="160"/>
      <c r="J19" s="160"/>
      <c r="K19" s="160"/>
      <c r="L19" s="160"/>
      <c r="M19" s="160"/>
      <c r="N19" s="158" t="s">
        <v>136</v>
      </c>
    </row>
    <row r="20" spans="1:14" ht="31.2" x14ac:dyDescent="0.3">
      <c r="A20" s="156" t="s">
        <v>111</v>
      </c>
      <c r="B20" s="157" t="s">
        <v>251</v>
      </c>
      <c r="C20" s="222">
        <f>C21+C22+C23</f>
        <v>5</v>
      </c>
      <c r="D20" s="222">
        <f>D21+D22+D23</f>
        <v>30</v>
      </c>
      <c r="E20" s="222">
        <f>E21+E22+E23</f>
        <v>30</v>
      </c>
      <c r="F20" s="222">
        <f>F21+F22+F23</f>
        <v>0</v>
      </c>
      <c r="G20" s="222">
        <f>G21+G22+G23</f>
        <v>0</v>
      </c>
      <c r="H20" s="158" t="s">
        <v>136</v>
      </c>
      <c r="I20" s="222">
        <f>I22+I21+I23</f>
        <v>5</v>
      </c>
      <c r="J20" s="222">
        <f>J22+J21+J23</f>
        <v>30</v>
      </c>
      <c r="K20" s="222">
        <f>K22+K21+K23</f>
        <v>30</v>
      </c>
      <c r="L20" s="222">
        <f>L22+L21+L23</f>
        <v>0</v>
      </c>
      <c r="M20" s="222">
        <f>M22+M21+M23</f>
        <v>0</v>
      </c>
      <c r="N20" s="158" t="s">
        <v>136</v>
      </c>
    </row>
    <row r="21" spans="1:14" ht="34.5" customHeight="1" x14ac:dyDescent="0.3">
      <c r="A21" s="159" t="s">
        <v>252</v>
      </c>
      <c r="B21" s="173" t="s">
        <v>313</v>
      </c>
      <c r="C21" s="195"/>
      <c r="D21" s="160"/>
      <c r="E21" s="160"/>
      <c r="F21" s="160"/>
      <c r="G21" s="160"/>
      <c r="H21" s="160" t="s">
        <v>136</v>
      </c>
      <c r="I21" s="195"/>
      <c r="J21" s="160"/>
      <c r="K21" s="160"/>
      <c r="L21" s="160"/>
      <c r="M21" s="160"/>
      <c r="N21" s="158" t="s">
        <v>136</v>
      </c>
    </row>
    <row r="22" spans="1:14" ht="46.5" customHeight="1" x14ac:dyDescent="0.3">
      <c r="A22" s="159" t="s">
        <v>253</v>
      </c>
      <c r="B22" s="173" t="s">
        <v>314</v>
      </c>
      <c r="C22" s="195">
        <v>5</v>
      </c>
      <c r="D22" s="160">
        <v>30</v>
      </c>
      <c r="E22" s="160">
        <v>30</v>
      </c>
      <c r="F22" s="160"/>
      <c r="G22" s="160"/>
      <c r="H22" s="160" t="s">
        <v>136</v>
      </c>
      <c r="I22" s="195">
        <v>5</v>
      </c>
      <c r="J22" s="160">
        <v>30</v>
      </c>
      <c r="K22" s="160">
        <v>30</v>
      </c>
      <c r="L22" s="160"/>
      <c r="M22" s="158"/>
      <c r="N22" s="158" t="s">
        <v>136</v>
      </c>
    </row>
    <row r="23" spans="1:14" ht="36.75" customHeight="1" x14ac:dyDescent="0.3">
      <c r="A23" s="159" t="s">
        <v>254</v>
      </c>
      <c r="B23" s="173" t="s">
        <v>315</v>
      </c>
      <c r="C23" s="195"/>
      <c r="D23" s="160"/>
      <c r="E23" s="160"/>
      <c r="F23" s="160"/>
      <c r="G23" s="160"/>
      <c r="H23" s="160"/>
      <c r="I23" s="195"/>
      <c r="J23" s="160"/>
      <c r="K23" s="160"/>
      <c r="L23" s="160"/>
      <c r="M23" s="160"/>
      <c r="N23" s="158"/>
    </row>
    <row r="24" spans="1:14" ht="46.8" x14ac:dyDescent="0.3">
      <c r="A24" s="162" t="s">
        <v>79</v>
      </c>
      <c r="B24" s="163" t="s">
        <v>255</v>
      </c>
      <c r="C24" s="222">
        <f>C26</f>
        <v>0</v>
      </c>
      <c r="D24" s="224">
        <f>D26</f>
        <v>0</v>
      </c>
      <c r="E24" s="224">
        <f>E26</f>
        <v>0</v>
      </c>
      <c r="F24" s="222">
        <f>F26</f>
        <v>0</v>
      </c>
      <c r="G24" s="222">
        <f>G26</f>
        <v>0</v>
      </c>
      <c r="H24" s="224"/>
      <c r="I24" s="225">
        <f>I25+I26</f>
        <v>0</v>
      </c>
      <c r="J24" s="226">
        <f>J25+J26</f>
        <v>0</v>
      </c>
      <c r="K24" s="226">
        <f>K25+K26</f>
        <v>0</v>
      </c>
      <c r="L24" s="226"/>
      <c r="M24" s="227"/>
      <c r="N24" s="227">
        <v>0</v>
      </c>
    </row>
    <row r="25" spans="1:14" ht="31.2" x14ac:dyDescent="0.3">
      <c r="A25" s="159" t="s">
        <v>256</v>
      </c>
      <c r="B25" s="173" t="s">
        <v>313</v>
      </c>
      <c r="C25" s="160"/>
      <c r="D25" s="160"/>
      <c r="E25" s="160"/>
      <c r="F25" s="160"/>
      <c r="G25" s="160"/>
      <c r="H25" s="160"/>
      <c r="I25" s="206"/>
      <c r="J25" s="206"/>
      <c r="K25" s="206"/>
      <c r="L25" s="206"/>
      <c r="M25" s="160"/>
      <c r="N25" s="160"/>
    </row>
    <row r="26" spans="1:14" ht="48.75" customHeight="1" x14ac:dyDescent="0.3">
      <c r="A26" s="159" t="s">
        <v>257</v>
      </c>
      <c r="B26" s="173" t="s">
        <v>314</v>
      </c>
      <c r="C26" s="195"/>
      <c r="D26" s="160"/>
      <c r="E26" s="160"/>
      <c r="F26" s="160"/>
      <c r="G26" s="160"/>
      <c r="H26" s="160"/>
      <c r="I26" s="205"/>
      <c r="J26" s="206"/>
      <c r="K26" s="206"/>
      <c r="L26" s="206"/>
      <c r="M26" s="181"/>
      <c r="N26" s="160"/>
    </row>
    <row r="27" spans="1:14" ht="114" customHeight="1" x14ac:dyDescent="0.3">
      <c r="A27" s="159" t="s">
        <v>234</v>
      </c>
      <c r="B27" s="173" t="s">
        <v>316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</row>
    <row r="28" spans="1:14" ht="124.8" x14ac:dyDescent="0.3">
      <c r="A28" s="159" t="s">
        <v>114</v>
      </c>
      <c r="B28" s="173" t="s">
        <v>317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</row>
    <row r="29" spans="1:14" ht="46.8" x14ac:dyDescent="0.3">
      <c r="A29" s="159" t="s">
        <v>196</v>
      </c>
      <c r="B29" s="173" t="s">
        <v>318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</row>
  </sheetData>
  <mergeCells count="7">
    <mergeCell ref="A4:N4"/>
    <mergeCell ref="A2:N2"/>
    <mergeCell ref="M6:N6"/>
    <mergeCell ref="A7:A8"/>
    <mergeCell ref="B7:B8"/>
    <mergeCell ref="C7:H7"/>
    <mergeCell ref="I7:N7"/>
  </mergeCells>
  <phoneticPr fontId="2" type="noConversion"/>
  <pageMargins left="0.70866141732283472" right="0.39370078740157483" top="0.74803149606299213" bottom="0.74803149606299213" header="0.31496062992125984" footer="0.31496062992125984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A4" sqref="A4:H4"/>
    </sheetView>
  </sheetViews>
  <sheetFormatPr defaultColWidth="9.109375" defaultRowHeight="13.2" x14ac:dyDescent="0.25"/>
  <cols>
    <col min="1" max="1" width="7.33203125" style="3" customWidth="1"/>
    <col min="2" max="2" width="29.6640625" style="3" customWidth="1"/>
    <col min="3" max="3" width="9.109375" style="3"/>
    <col min="4" max="4" width="10.5546875" style="3" customWidth="1"/>
    <col min="5" max="16384" width="9.109375" style="3"/>
  </cols>
  <sheetData>
    <row r="1" spans="1:8" x14ac:dyDescent="0.25">
      <c r="A1" s="15"/>
      <c r="B1" s="2"/>
      <c r="C1" s="2"/>
      <c r="D1" s="2"/>
      <c r="E1" s="2"/>
      <c r="F1" s="2"/>
      <c r="G1" s="3" t="s">
        <v>88</v>
      </c>
      <c r="H1" s="2"/>
    </row>
    <row r="3" spans="1:8" ht="49.5" customHeight="1" x14ac:dyDescent="0.25">
      <c r="A3" s="250" t="s">
        <v>184</v>
      </c>
      <c r="B3" s="250"/>
      <c r="C3" s="250"/>
      <c r="D3" s="250"/>
      <c r="E3" s="250"/>
      <c r="F3" s="250"/>
      <c r="G3" s="250"/>
      <c r="H3" s="250"/>
    </row>
    <row r="4" spans="1:8" ht="16.2" x14ac:dyDescent="0.35">
      <c r="A4" s="251"/>
      <c r="B4" s="251"/>
      <c r="C4" s="251"/>
      <c r="D4" s="251"/>
      <c r="E4" s="251"/>
      <c r="F4" s="251"/>
      <c r="G4" s="251"/>
      <c r="H4" s="251"/>
    </row>
    <row r="5" spans="1:8" ht="15.6" x14ac:dyDescent="0.3">
      <c r="A5" s="15"/>
      <c r="B5" s="41"/>
      <c r="C5" s="6"/>
      <c r="D5" s="65"/>
      <c r="E5" s="42"/>
      <c r="F5" s="42"/>
      <c r="G5" s="42"/>
      <c r="H5" s="17"/>
    </row>
    <row r="6" spans="1:8" ht="15.6" x14ac:dyDescent="0.3">
      <c r="C6" s="5"/>
      <c r="D6" s="5"/>
      <c r="G6" s="184"/>
    </row>
    <row r="7" spans="1:8" ht="42" customHeight="1" x14ac:dyDescent="0.25">
      <c r="A7" s="237" t="s">
        <v>96</v>
      </c>
      <c r="B7" s="252" t="s">
        <v>97</v>
      </c>
      <c r="C7" s="248" t="s">
        <v>321</v>
      </c>
      <c r="D7" s="249"/>
      <c r="E7" s="248" t="s">
        <v>101</v>
      </c>
      <c r="F7" s="249"/>
      <c r="G7" s="248" t="s">
        <v>102</v>
      </c>
      <c r="H7" s="249"/>
    </row>
    <row r="8" spans="1:8" x14ac:dyDescent="0.25">
      <c r="A8" s="243"/>
      <c r="B8" s="253"/>
      <c r="C8" s="43" t="s">
        <v>142</v>
      </c>
      <c r="D8" s="43" t="s">
        <v>143</v>
      </c>
      <c r="E8" s="43" t="s">
        <v>142</v>
      </c>
      <c r="F8" s="43" t="s">
        <v>143</v>
      </c>
      <c r="G8" s="43" t="s">
        <v>142</v>
      </c>
      <c r="H8" s="43" t="s">
        <v>143</v>
      </c>
    </row>
    <row r="9" spans="1:8" x14ac:dyDescent="0.25">
      <c r="A9" s="31"/>
      <c r="B9" s="32">
        <v>1</v>
      </c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7</v>
      </c>
    </row>
    <row r="10" spans="1:8" ht="92.4" x14ac:dyDescent="0.25">
      <c r="A10" s="10">
        <v>1</v>
      </c>
      <c r="B10" s="11" t="s">
        <v>322</v>
      </c>
      <c r="C10" s="46"/>
      <c r="D10" s="46"/>
      <c r="E10" s="46"/>
      <c r="F10" s="46"/>
      <c r="G10" s="46"/>
      <c r="H10" s="46"/>
    </row>
    <row r="11" spans="1:8" ht="31.5" customHeight="1" x14ac:dyDescent="0.25">
      <c r="A11" s="10" t="s">
        <v>105</v>
      </c>
      <c r="B11" s="45" t="s">
        <v>323</v>
      </c>
      <c r="C11" s="45"/>
      <c r="D11" s="45"/>
      <c r="E11" s="45"/>
      <c r="F11" s="45"/>
      <c r="G11" s="45"/>
      <c r="H11" s="45"/>
    </row>
    <row r="12" spans="1:8" ht="129" customHeight="1" x14ac:dyDescent="0.25">
      <c r="A12" s="23" t="s">
        <v>186</v>
      </c>
      <c r="B12" s="45" t="s">
        <v>324</v>
      </c>
      <c r="C12" s="45"/>
      <c r="D12" s="45"/>
      <c r="E12" s="45"/>
      <c r="F12" s="45"/>
      <c r="G12" s="45"/>
      <c r="H12" s="45"/>
    </row>
    <row r="13" spans="1:8" ht="26.4" x14ac:dyDescent="0.25">
      <c r="A13" s="23" t="s">
        <v>107</v>
      </c>
      <c r="B13" s="45" t="s">
        <v>325</v>
      </c>
      <c r="C13" s="37"/>
      <c r="D13" s="37"/>
      <c r="E13" s="37"/>
      <c r="F13" s="37"/>
      <c r="G13" s="37"/>
      <c r="H13" s="37"/>
    </row>
    <row r="14" spans="1:8" ht="145.19999999999999" x14ac:dyDescent="0.25">
      <c r="A14" s="23" t="s">
        <v>166</v>
      </c>
      <c r="B14" s="29" t="s">
        <v>326</v>
      </c>
      <c r="C14" s="46"/>
      <c r="D14" s="46"/>
      <c r="E14" s="46"/>
      <c r="F14" s="46"/>
      <c r="G14" s="46"/>
      <c r="H14" s="46"/>
    </row>
    <row r="15" spans="1:8" ht="32.25" customHeight="1" x14ac:dyDescent="0.25">
      <c r="A15" s="23" t="s">
        <v>109</v>
      </c>
      <c r="B15" s="45" t="s">
        <v>327</v>
      </c>
      <c r="C15" s="45"/>
      <c r="D15" s="45"/>
      <c r="E15" s="45"/>
      <c r="F15" s="45"/>
      <c r="G15" s="45"/>
      <c r="H15" s="45"/>
    </row>
    <row r="16" spans="1:8" ht="132" x14ac:dyDescent="0.25">
      <c r="A16" s="23" t="s">
        <v>173</v>
      </c>
      <c r="B16" s="34" t="s">
        <v>328</v>
      </c>
      <c r="C16" s="34"/>
      <c r="D16" s="34"/>
      <c r="E16" s="34"/>
      <c r="F16" s="34"/>
      <c r="G16" s="34"/>
      <c r="H16" s="34"/>
    </row>
    <row r="17" spans="1:8" ht="29.25" customHeight="1" x14ac:dyDescent="0.25">
      <c r="A17" s="23" t="s">
        <v>111</v>
      </c>
      <c r="B17" s="34" t="s">
        <v>329</v>
      </c>
      <c r="C17" s="34"/>
      <c r="D17" s="34"/>
      <c r="E17" s="34"/>
      <c r="F17" s="34"/>
      <c r="G17" s="34"/>
      <c r="H17" s="34"/>
    </row>
    <row r="18" spans="1:8" ht="128.25" customHeight="1" x14ac:dyDescent="0.25">
      <c r="A18" s="23" t="s">
        <v>252</v>
      </c>
      <c r="B18" s="34" t="s">
        <v>330</v>
      </c>
      <c r="C18" s="34"/>
      <c r="D18" s="34"/>
      <c r="E18" s="34"/>
      <c r="F18" s="34"/>
      <c r="G18" s="34"/>
      <c r="H18" s="34"/>
    </row>
    <row r="19" spans="1:8" ht="26.4" x14ac:dyDescent="0.25">
      <c r="A19" s="23" t="s">
        <v>79</v>
      </c>
      <c r="B19" s="34" t="s">
        <v>331</v>
      </c>
      <c r="C19" s="34"/>
      <c r="D19" s="34"/>
      <c r="E19" s="34"/>
      <c r="F19" s="34"/>
      <c r="G19" s="34"/>
      <c r="H19" s="34"/>
    </row>
    <row r="20" spans="1:8" ht="132" x14ac:dyDescent="0.25">
      <c r="A20" s="23" t="s">
        <v>256</v>
      </c>
      <c r="B20" s="34" t="s">
        <v>330</v>
      </c>
      <c r="C20" s="34"/>
      <c r="D20" s="34"/>
      <c r="E20" s="34"/>
      <c r="F20" s="34"/>
      <c r="G20" s="34"/>
      <c r="H20" s="34"/>
    </row>
    <row r="21" spans="1:8" ht="30" customHeight="1" x14ac:dyDescent="0.25">
      <c r="A21" s="35" t="s">
        <v>332</v>
      </c>
      <c r="B21" s="34" t="s">
        <v>334</v>
      </c>
      <c r="C21" s="34"/>
      <c r="D21" s="34"/>
      <c r="E21" s="34"/>
      <c r="F21" s="34"/>
      <c r="G21" s="34"/>
      <c r="H21" s="34"/>
    </row>
    <row r="22" spans="1:8" ht="132" x14ac:dyDescent="0.25">
      <c r="A22" s="23" t="s">
        <v>333</v>
      </c>
      <c r="B22" s="34" t="s">
        <v>330</v>
      </c>
      <c r="C22" s="34"/>
      <c r="D22" s="34"/>
      <c r="E22" s="34"/>
      <c r="F22" s="34"/>
      <c r="G22" s="34"/>
      <c r="H22" s="34"/>
    </row>
    <row r="23" spans="1:8" ht="145.19999999999999" x14ac:dyDescent="0.25">
      <c r="A23" s="23" t="s">
        <v>335</v>
      </c>
      <c r="B23" s="34" t="s">
        <v>337</v>
      </c>
      <c r="C23" s="34"/>
      <c r="D23" s="34"/>
      <c r="E23" s="34"/>
      <c r="F23" s="34"/>
      <c r="G23" s="34"/>
      <c r="H23" s="34"/>
    </row>
    <row r="24" spans="1:8" ht="132.75" customHeight="1" x14ac:dyDescent="0.25">
      <c r="A24" s="35" t="s">
        <v>336</v>
      </c>
      <c r="B24" s="34" t="s">
        <v>330</v>
      </c>
      <c r="C24" s="34"/>
      <c r="D24" s="34"/>
      <c r="E24" s="34"/>
      <c r="F24" s="34"/>
      <c r="G24" s="34"/>
      <c r="H24" s="34"/>
    </row>
    <row r="25" spans="1:8" ht="39.6" x14ac:dyDescent="0.25">
      <c r="A25" s="23" t="s">
        <v>338</v>
      </c>
      <c r="B25" s="34" t="s">
        <v>342</v>
      </c>
      <c r="C25" s="34"/>
      <c r="D25" s="34"/>
      <c r="E25" s="34"/>
      <c r="F25" s="34"/>
      <c r="G25" s="34"/>
      <c r="H25" s="34"/>
    </row>
    <row r="26" spans="1:8" ht="132" x14ac:dyDescent="0.25">
      <c r="A26" s="23" t="s">
        <v>339</v>
      </c>
      <c r="B26" s="34" t="s">
        <v>330</v>
      </c>
      <c r="C26" s="34"/>
      <c r="D26" s="34"/>
      <c r="E26" s="34"/>
      <c r="F26" s="34"/>
      <c r="G26" s="34"/>
      <c r="H26" s="34"/>
    </row>
    <row r="27" spans="1:8" ht="13.5" customHeight="1" x14ac:dyDescent="0.25">
      <c r="A27" s="35" t="s">
        <v>340</v>
      </c>
      <c r="B27" s="34" t="s">
        <v>343</v>
      </c>
      <c r="C27" s="34"/>
      <c r="D27" s="34"/>
      <c r="E27" s="34"/>
      <c r="F27" s="34"/>
      <c r="G27" s="34"/>
      <c r="H27" s="34"/>
    </row>
    <row r="28" spans="1:8" ht="132" x14ac:dyDescent="0.25">
      <c r="A28" s="23" t="s">
        <v>341</v>
      </c>
      <c r="B28" s="34" t="s">
        <v>330</v>
      </c>
      <c r="C28" s="34"/>
      <c r="D28" s="34"/>
      <c r="E28" s="34"/>
      <c r="F28" s="34"/>
      <c r="G28" s="34"/>
      <c r="H28" s="34"/>
    </row>
    <row r="29" spans="1:8" ht="105.6" x14ac:dyDescent="0.25">
      <c r="A29" s="23" t="s">
        <v>344</v>
      </c>
      <c r="B29" s="34" t="s">
        <v>348</v>
      </c>
      <c r="C29" s="34"/>
      <c r="D29" s="34"/>
      <c r="E29" s="34"/>
      <c r="F29" s="34"/>
      <c r="G29" s="34"/>
      <c r="H29" s="34"/>
    </row>
    <row r="30" spans="1:8" ht="132" x14ac:dyDescent="0.25">
      <c r="A30" s="23" t="s">
        <v>345</v>
      </c>
      <c r="B30" s="34" t="s">
        <v>330</v>
      </c>
      <c r="C30" s="34"/>
      <c r="D30" s="34"/>
      <c r="E30" s="34"/>
      <c r="F30" s="34"/>
      <c r="G30" s="34"/>
      <c r="H30" s="34"/>
    </row>
    <row r="31" spans="1:8" ht="184.8" x14ac:dyDescent="0.25">
      <c r="A31" s="23" t="s">
        <v>346</v>
      </c>
      <c r="B31" s="34" t="s">
        <v>349</v>
      </c>
      <c r="C31" s="34"/>
      <c r="D31" s="34"/>
      <c r="E31" s="34"/>
      <c r="F31" s="34"/>
      <c r="G31" s="34"/>
      <c r="H31" s="34"/>
    </row>
    <row r="32" spans="1:8" ht="132.75" customHeight="1" x14ac:dyDescent="0.25">
      <c r="A32" s="23" t="s">
        <v>347</v>
      </c>
      <c r="B32" s="34" t="s">
        <v>330</v>
      </c>
      <c r="C32" s="34"/>
      <c r="D32" s="34"/>
      <c r="E32" s="34"/>
      <c r="F32" s="34"/>
      <c r="G32" s="34"/>
      <c r="H32" s="34"/>
    </row>
    <row r="33" spans="1:8" ht="198" x14ac:dyDescent="0.25">
      <c r="A33" s="23" t="s">
        <v>350</v>
      </c>
      <c r="B33" s="34" t="s">
        <v>354</v>
      </c>
      <c r="C33" s="34"/>
      <c r="D33" s="34"/>
      <c r="E33" s="34"/>
      <c r="F33" s="34"/>
      <c r="G33" s="34"/>
      <c r="H33" s="34"/>
    </row>
    <row r="34" spans="1:8" ht="132" x14ac:dyDescent="0.25">
      <c r="A34" s="23" t="s">
        <v>351</v>
      </c>
      <c r="B34" s="34" t="s">
        <v>330</v>
      </c>
      <c r="C34" s="34"/>
      <c r="D34" s="34"/>
      <c r="E34" s="34"/>
      <c r="F34" s="34"/>
      <c r="G34" s="34"/>
      <c r="H34" s="34"/>
    </row>
    <row r="35" spans="1:8" ht="18" customHeight="1" x14ac:dyDescent="0.25">
      <c r="A35" s="23" t="s">
        <v>352</v>
      </c>
      <c r="B35" s="34" t="s">
        <v>355</v>
      </c>
      <c r="C35" s="34"/>
      <c r="D35" s="34"/>
      <c r="E35" s="34"/>
      <c r="F35" s="34"/>
      <c r="G35" s="34"/>
      <c r="H35" s="34"/>
    </row>
    <row r="36" spans="1:8" ht="132" x14ac:dyDescent="0.25">
      <c r="A36" s="23" t="s">
        <v>353</v>
      </c>
      <c r="B36" s="34" t="s">
        <v>330</v>
      </c>
      <c r="C36" s="34"/>
      <c r="D36" s="34"/>
      <c r="E36" s="34"/>
      <c r="F36" s="34"/>
      <c r="G36" s="34"/>
      <c r="H36" s="34"/>
    </row>
    <row r="37" spans="1:8" ht="39.6" x14ac:dyDescent="0.25">
      <c r="A37" s="23" t="s">
        <v>356</v>
      </c>
      <c r="B37" s="34" t="s">
        <v>362</v>
      </c>
      <c r="C37" s="34"/>
      <c r="D37" s="34"/>
      <c r="E37" s="34"/>
      <c r="F37" s="34"/>
      <c r="G37" s="34"/>
      <c r="H37" s="34"/>
    </row>
    <row r="38" spans="1:8" ht="133.5" customHeight="1" x14ac:dyDescent="0.25">
      <c r="A38" s="23" t="s">
        <v>357</v>
      </c>
      <c r="B38" s="34" t="s">
        <v>330</v>
      </c>
      <c r="C38" s="34"/>
      <c r="D38" s="34"/>
      <c r="E38" s="34"/>
      <c r="F38" s="34"/>
      <c r="G38" s="34"/>
      <c r="H38" s="34"/>
    </row>
    <row r="39" spans="1:8" ht="39.6" x14ac:dyDescent="0.25">
      <c r="A39" s="23" t="s">
        <v>358</v>
      </c>
      <c r="B39" s="34" t="s">
        <v>363</v>
      </c>
      <c r="C39" s="34"/>
      <c r="D39" s="34"/>
      <c r="E39" s="34"/>
      <c r="F39" s="34"/>
      <c r="G39" s="34"/>
      <c r="H39" s="34"/>
    </row>
    <row r="40" spans="1:8" ht="132" x14ac:dyDescent="0.25">
      <c r="A40" s="23" t="s">
        <v>359</v>
      </c>
      <c r="B40" s="34" t="s">
        <v>330</v>
      </c>
      <c r="C40" s="34"/>
      <c r="D40" s="34"/>
      <c r="E40" s="34"/>
      <c r="F40" s="34"/>
      <c r="G40" s="34"/>
      <c r="H40" s="34"/>
    </row>
    <row r="41" spans="1:8" ht="62.25" customHeight="1" x14ac:dyDescent="0.25">
      <c r="A41" s="23" t="s">
        <v>360</v>
      </c>
      <c r="B41" s="34" t="s">
        <v>364</v>
      </c>
      <c r="C41" s="34"/>
      <c r="D41" s="34"/>
      <c r="E41" s="34"/>
      <c r="F41" s="34"/>
      <c r="G41" s="34"/>
      <c r="H41" s="34"/>
    </row>
    <row r="42" spans="1:8" ht="132" x14ac:dyDescent="0.25">
      <c r="A42" s="23" t="s">
        <v>361</v>
      </c>
      <c r="B42" s="34" t="s">
        <v>330</v>
      </c>
      <c r="C42" s="34"/>
      <c r="D42" s="34"/>
      <c r="E42" s="34"/>
      <c r="F42" s="34"/>
      <c r="G42" s="34"/>
      <c r="H42" s="34"/>
    </row>
    <row r="43" spans="1:8" ht="43.5" customHeight="1" x14ac:dyDescent="0.25">
      <c r="A43" s="10" t="s">
        <v>365</v>
      </c>
      <c r="B43" s="34" t="s">
        <v>374</v>
      </c>
      <c r="C43" s="34"/>
      <c r="D43" s="34"/>
      <c r="E43" s="34"/>
      <c r="F43" s="34"/>
      <c r="G43" s="34"/>
      <c r="H43" s="34"/>
    </row>
    <row r="44" spans="1:8" ht="129.75" customHeight="1" x14ac:dyDescent="0.25">
      <c r="A44" s="23" t="s">
        <v>366</v>
      </c>
      <c r="B44" s="34" t="s">
        <v>330</v>
      </c>
      <c r="C44" s="34"/>
      <c r="D44" s="34"/>
      <c r="E44" s="34"/>
      <c r="F44" s="34"/>
      <c r="G44" s="34"/>
      <c r="H44" s="34"/>
    </row>
    <row r="45" spans="1:8" ht="52.8" x14ac:dyDescent="0.25">
      <c r="A45" s="23" t="s">
        <v>367</v>
      </c>
      <c r="B45" s="34" t="s">
        <v>375</v>
      </c>
      <c r="C45" s="34"/>
      <c r="D45" s="34"/>
      <c r="E45" s="34"/>
      <c r="F45" s="34"/>
      <c r="G45" s="34"/>
      <c r="H45" s="34"/>
    </row>
    <row r="46" spans="1:8" ht="132" x14ac:dyDescent="0.25">
      <c r="A46" s="23" t="s">
        <v>368</v>
      </c>
      <c r="B46" s="34" t="s">
        <v>330</v>
      </c>
      <c r="C46" s="34"/>
      <c r="D46" s="34"/>
      <c r="E46" s="34"/>
      <c r="F46" s="34"/>
      <c r="G46" s="34"/>
      <c r="H46" s="34"/>
    </row>
    <row r="47" spans="1:8" ht="43.5" customHeight="1" x14ac:dyDescent="0.25">
      <c r="A47" s="23" t="s">
        <v>369</v>
      </c>
      <c r="B47" s="34" t="s">
        <v>376</v>
      </c>
      <c r="C47" s="34"/>
      <c r="D47" s="34"/>
      <c r="E47" s="34"/>
      <c r="F47" s="34"/>
      <c r="G47" s="34"/>
      <c r="H47" s="34"/>
    </row>
    <row r="48" spans="1:8" ht="132" x14ac:dyDescent="0.25">
      <c r="A48" s="23" t="s">
        <v>370</v>
      </c>
      <c r="B48" s="34" t="s">
        <v>330</v>
      </c>
      <c r="C48" s="34"/>
      <c r="D48" s="34"/>
      <c r="E48" s="34"/>
      <c r="F48" s="34"/>
      <c r="G48" s="34"/>
      <c r="H48" s="34"/>
    </row>
    <row r="49" spans="1:8" ht="26.4" x14ac:dyDescent="0.25">
      <c r="A49" s="23" t="s">
        <v>371</v>
      </c>
      <c r="B49" s="34" t="s">
        <v>377</v>
      </c>
      <c r="C49" s="34"/>
      <c r="D49" s="34"/>
      <c r="E49" s="34"/>
      <c r="F49" s="34"/>
      <c r="G49" s="34"/>
      <c r="H49" s="34"/>
    </row>
    <row r="50" spans="1:8" ht="134.25" customHeight="1" x14ac:dyDescent="0.25">
      <c r="A50" s="23" t="s">
        <v>372</v>
      </c>
      <c r="B50" s="34" t="s">
        <v>330</v>
      </c>
      <c r="C50" s="34"/>
      <c r="D50" s="34"/>
      <c r="E50" s="34"/>
      <c r="F50" s="34"/>
      <c r="G50" s="34"/>
      <c r="H50" s="34"/>
    </row>
    <row r="51" spans="1:8" ht="158.4" x14ac:dyDescent="0.25">
      <c r="A51" s="23" t="s">
        <v>373</v>
      </c>
      <c r="B51" s="34" t="s">
        <v>378</v>
      </c>
      <c r="C51" s="34"/>
      <c r="D51" s="34"/>
      <c r="E51" s="34"/>
      <c r="F51" s="34"/>
      <c r="G51" s="34"/>
      <c r="H51" s="34"/>
    </row>
  </sheetData>
  <mergeCells count="7">
    <mergeCell ref="G7:H7"/>
    <mergeCell ref="A3:H3"/>
    <mergeCell ref="A4:H4"/>
    <mergeCell ref="A7:A8"/>
    <mergeCell ref="B7:B8"/>
    <mergeCell ref="C7:D7"/>
    <mergeCell ref="E7:F7"/>
  </mergeCells>
  <phoneticPr fontId="19" type="noConversion"/>
  <pageMargins left="0.75" right="0.25" top="0.44" bottom="0.42" header="0.24" footer="0.1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3"/>
  <sheetViews>
    <sheetView workbookViewId="0">
      <selection activeCell="J7" sqref="J7"/>
    </sheetView>
  </sheetViews>
  <sheetFormatPr defaultRowHeight="13.2" x14ac:dyDescent="0.25"/>
  <cols>
    <col min="1" max="1" width="6.5546875" customWidth="1"/>
    <col min="2" max="2" width="54.88671875" customWidth="1"/>
    <col min="3" max="3" width="11.33203125" customWidth="1"/>
    <col min="4" max="4" width="11.88671875" customWidth="1"/>
  </cols>
  <sheetData>
    <row r="1" spans="1:4" x14ac:dyDescent="0.25">
      <c r="D1" s="235" t="s">
        <v>17</v>
      </c>
    </row>
    <row r="3" spans="1:4" ht="15.6" x14ac:dyDescent="0.3">
      <c r="A3" s="254" t="s">
        <v>16</v>
      </c>
      <c r="B3" s="254"/>
      <c r="C3" s="254"/>
      <c r="D3" s="254"/>
    </row>
    <row r="4" spans="1:4" x14ac:dyDescent="0.25">
      <c r="B4" s="204"/>
      <c r="D4" s="185"/>
    </row>
    <row r="5" spans="1:4" ht="15" x14ac:dyDescent="0.25">
      <c r="A5" s="176" t="s">
        <v>194</v>
      </c>
      <c r="B5" s="176" t="s">
        <v>97</v>
      </c>
      <c r="C5" s="176" t="s">
        <v>142</v>
      </c>
      <c r="D5" s="176" t="s">
        <v>143</v>
      </c>
    </row>
    <row r="6" spans="1:4" x14ac:dyDescent="0.25">
      <c r="A6" s="177">
        <v>1</v>
      </c>
      <c r="B6" s="177">
        <v>2</v>
      </c>
      <c r="C6" s="177">
        <v>3</v>
      </c>
      <c r="D6" s="177">
        <v>4</v>
      </c>
    </row>
    <row r="7" spans="1:4" ht="79.2" x14ac:dyDescent="0.25">
      <c r="A7" s="175">
        <v>1</v>
      </c>
      <c r="B7" s="178" t="s">
        <v>65</v>
      </c>
      <c r="C7" s="175" t="s">
        <v>136</v>
      </c>
      <c r="D7" s="174">
        <v>5</v>
      </c>
    </row>
    <row r="8" spans="1:4" x14ac:dyDescent="0.25">
      <c r="A8" s="159" t="s">
        <v>105</v>
      </c>
      <c r="B8" s="174" t="s">
        <v>18</v>
      </c>
      <c r="C8" s="175" t="s">
        <v>136</v>
      </c>
      <c r="D8" s="174"/>
    </row>
    <row r="9" spans="1:4" x14ac:dyDescent="0.25">
      <c r="A9" s="159" t="s">
        <v>107</v>
      </c>
      <c r="B9" s="174" t="s">
        <v>19</v>
      </c>
      <c r="C9" s="175" t="s">
        <v>136</v>
      </c>
      <c r="D9" s="182" t="s">
        <v>136</v>
      </c>
    </row>
    <row r="10" spans="1:4" x14ac:dyDescent="0.25">
      <c r="A10" s="159" t="s">
        <v>109</v>
      </c>
      <c r="B10" s="174" t="s">
        <v>20</v>
      </c>
      <c r="C10" s="175" t="s">
        <v>136</v>
      </c>
      <c r="D10" s="174"/>
    </row>
    <row r="11" spans="1:4" ht="52.8" x14ac:dyDescent="0.25">
      <c r="A11" s="159" t="s">
        <v>297</v>
      </c>
      <c r="B11" s="178" t="s">
        <v>21</v>
      </c>
      <c r="C11" s="174">
        <v>0</v>
      </c>
      <c r="D11" s="174">
        <v>0</v>
      </c>
    </row>
    <row r="12" spans="1:4" x14ac:dyDescent="0.25">
      <c r="A12" s="159" t="s">
        <v>114</v>
      </c>
      <c r="B12" s="174" t="s">
        <v>23</v>
      </c>
      <c r="C12" s="174">
        <v>0</v>
      </c>
      <c r="D12" s="174">
        <v>0</v>
      </c>
    </row>
    <row r="13" spans="1:4" x14ac:dyDescent="0.25">
      <c r="A13" s="159" t="s">
        <v>196</v>
      </c>
      <c r="B13" s="174" t="s">
        <v>24</v>
      </c>
      <c r="C13" s="174">
        <v>0</v>
      </c>
      <c r="D13" s="174">
        <v>0</v>
      </c>
    </row>
    <row r="14" spans="1:4" x14ac:dyDescent="0.25">
      <c r="A14" s="159" t="s">
        <v>116</v>
      </c>
      <c r="B14" s="174" t="s">
        <v>25</v>
      </c>
      <c r="C14" s="174">
        <v>0</v>
      </c>
      <c r="D14" s="174">
        <v>0</v>
      </c>
    </row>
    <row r="15" spans="1:4" x14ac:dyDescent="0.25">
      <c r="A15" s="159" t="s">
        <v>22</v>
      </c>
      <c r="B15" s="174" t="s">
        <v>26</v>
      </c>
      <c r="C15" s="174">
        <v>0</v>
      </c>
      <c r="D15" s="174">
        <v>0</v>
      </c>
    </row>
    <row r="16" spans="1:4" ht="26.4" x14ac:dyDescent="0.25">
      <c r="A16" s="159" t="s">
        <v>231</v>
      </c>
      <c r="B16" s="178" t="s">
        <v>27</v>
      </c>
      <c r="C16" s="174">
        <v>3655.2</v>
      </c>
      <c r="D16" s="174">
        <v>3655.2</v>
      </c>
    </row>
    <row r="17" spans="1:4" ht="66" x14ac:dyDescent="0.25">
      <c r="A17" s="159" t="s">
        <v>232</v>
      </c>
      <c r="B17" s="178" t="s">
        <v>29</v>
      </c>
      <c r="C17" s="175" t="s">
        <v>136</v>
      </c>
      <c r="D17" s="174"/>
    </row>
    <row r="18" spans="1:4" x14ac:dyDescent="0.25">
      <c r="A18" s="159" t="s">
        <v>119</v>
      </c>
      <c r="B18" s="174" t="s">
        <v>30</v>
      </c>
      <c r="C18" s="175" t="s">
        <v>136</v>
      </c>
      <c r="D18" s="174"/>
    </row>
    <row r="19" spans="1:4" x14ac:dyDescent="0.25">
      <c r="A19" s="159" t="s">
        <v>122</v>
      </c>
      <c r="B19" s="174" t="s">
        <v>31</v>
      </c>
      <c r="C19" s="175" t="s">
        <v>136</v>
      </c>
      <c r="D19" s="174"/>
    </row>
    <row r="20" spans="1:4" ht="52.8" x14ac:dyDescent="0.25">
      <c r="A20" s="159" t="s">
        <v>288</v>
      </c>
      <c r="B20" s="178" t="s">
        <v>32</v>
      </c>
      <c r="C20" s="174"/>
      <c r="D20" s="174"/>
    </row>
    <row r="21" spans="1:4" ht="26.4" x14ac:dyDescent="0.25">
      <c r="A21" s="159" t="s">
        <v>233</v>
      </c>
      <c r="B21" s="178" t="s">
        <v>33</v>
      </c>
      <c r="C21" s="174"/>
      <c r="D21" s="174"/>
    </row>
    <row r="22" spans="1:4" ht="52.8" x14ac:dyDescent="0.25">
      <c r="A22" s="159" t="s">
        <v>28</v>
      </c>
      <c r="B22" s="178" t="s">
        <v>34</v>
      </c>
      <c r="C22" s="175" t="s">
        <v>136</v>
      </c>
      <c r="D22" s="174"/>
    </row>
    <row r="23" spans="1:4" ht="52.8" x14ac:dyDescent="0.25">
      <c r="A23" s="159" t="s">
        <v>132</v>
      </c>
      <c r="B23" s="178" t="s">
        <v>35</v>
      </c>
      <c r="C23" s="174">
        <v>0</v>
      </c>
      <c r="D23" s="174">
        <v>0</v>
      </c>
    </row>
    <row r="24" spans="1:4" ht="79.2" x14ac:dyDescent="0.25">
      <c r="A24" s="159" t="s">
        <v>36</v>
      </c>
      <c r="B24" s="178" t="s">
        <v>47</v>
      </c>
      <c r="C24" s="175" t="s">
        <v>136</v>
      </c>
      <c r="D24" s="174">
        <v>4</v>
      </c>
    </row>
    <row r="25" spans="1:4" ht="26.4" x14ac:dyDescent="0.25">
      <c r="A25" s="159" t="s">
        <v>37</v>
      </c>
      <c r="B25" s="178" t="s">
        <v>48</v>
      </c>
      <c r="C25" s="175" t="s">
        <v>136</v>
      </c>
      <c r="D25" s="221">
        <v>4</v>
      </c>
    </row>
    <row r="26" spans="1:4" ht="26.4" x14ac:dyDescent="0.25">
      <c r="A26" s="159" t="s">
        <v>38</v>
      </c>
      <c r="B26" s="178" t="s">
        <v>49</v>
      </c>
      <c r="C26" s="175" t="s">
        <v>136</v>
      </c>
      <c r="D26" s="221"/>
    </row>
    <row r="27" spans="1:4" ht="52.8" x14ac:dyDescent="0.25">
      <c r="A27" s="159">
        <v>10</v>
      </c>
      <c r="B27" s="178" t="s">
        <v>50</v>
      </c>
      <c r="C27" s="175" t="s">
        <v>136</v>
      </c>
      <c r="D27" s="174">
        <v>1</v>
      </c>
    </row>
    <row r="28" spans="1:4" ht="52.8" x14ac:dyDescent="0.25">
      <c r="A28" s="159">
        <v>11</v>
      </c>
      <c r="B28" s="178" t="s">
        <v>51</v>
      </c>
      <c r="C28" s="175" t="s">
        <v>136</v>
      </c>
      <c r="D28" s="174" t="s">
        <v>136</v>
      </c>
    </row>
    <row r="29" spans="1:4" x14ac:dyDescent="0.25">
      <c r="A29" s="159" t="s">
        <v>39</v>
      </c>
      <c r="B29" s="174" t="s">
        <v>52</v>
      </c>
      <c r="C29" s="175" t="s">
        <v>136</v>
      </c>
      <c r="D29" s="174" t="s">
        <v>136</v>
      </c>
    </row>
    <row r="30" spans="1:4" x14ac:dyDescent="0.25">
      <c r="A30" s="159" t="s">
        <v>40</v>
      </c>
      <c r="B30" s="174" t="s">
        <v>53</v>
      </c>
      <c r="C30" s="175" t="s">
        <v>136</v>
      </c>
      <c r="D30" s="174" t="s">
        <v>136</v>
      </c>
    </row>
    <row r="31" spans="1:4" ht="79.2" x14ac:dyDescent="0.25">
      <c r="A31" s="159" t="s">
        <v>41</v>
      </c>
      <c r="B31" s="178" t="s">
        <v>66</v>
      </c>
      <c r="C31" s="175" t="s">
        <v>136</v>
      </c>
      <c r="D31" s="174" t="s">
        <v>136</v>
      </c>
    </row>
    <row r="32" spans="1:4" ht="52.8" x14ac:dyDescent="0.25">
      <c r="A32" s="159" t="s">
        <v>42</v>
      </c>
      <c r="B32" s="178" t="s">
        <v>54</v>
      </c>
      <c r="C32" s="175" t="s">
        <v>136</v>
      </c>
      <c r="D32" s="174" t="s">
        <v>136</v>
      </c>
    </row>
    <row r="33" spans="1:4" ht="52.8" x14ac:dyDescent="0.25">
      <c r="A33" s="159" t="s">
        <v>43</v>
      </c>
      <c r="B33" s="178" t="s">
        <v>55</v>
      </c>
      <c r="C33" s="175" t="s">
        <v>136</v>
      </c>
      <c r="D33" s="175" t="s">
        <v>136</v>
      </c>
    </row>
    <row r="34" spans="1:4" x14ac:dyDescent="0.25">
      <c r="A34" s="159" t="s">
        <v>44</v>
      </c>
      <c r="B34" s="174" t="s">
        <v>56</v>
      </c>
      <c r="C34" s="175" t="s">
        <v>136</v>
      </c>
      <c r="D34" s="174"/>
    </row>
    <row r="35" spans="1:4" ht="26.4" x14ac:dyDescent="0.25">
      <c r="A35" s="159" t="s">
        <v>45</v>
      </c>
      <c r="B35" s="178" t="s">
        <v>57</v>
      </c>
      <c r="C35" s="175" t="s">
        <v>136</v>
      </c>
      <c r="D35" s="174"/>
    </row>
    <row r="36" spans="1:4" x14ac:dyDescent="0.25">
      <c r="A36" s="159"/>
      <c r="B36" s="179" t="s">
        <v>58</v>
      </c>
      <c r="C36" s="175" t="s">
        <v>136</v>
      </c>
      <c r="D36" s="174"/>
    </row>
    <row r="37" spans="1:4" x14ac:dyDescent="0.25">
      <c r="A37" s="159"/>
      <c r="B37" s="179" t="s">
        <v>60</v>
      </c>
      <c r="C37" s="175" t="s">
        <v>136</v>
      </c>
      <c r="D37" s="174"/>
    </row>
    <row r="38" spans="1:4" x14ac:dyDescent="0.25">
      <c r="A38" s="159"/>
      <c r="B38" s="179" t="s">
        <v>61</v>
      </c>
      <c r="C38" s="175" t="s">
        <v>136</v>
      </c>
      <c r="D38" s="174"/>
    </row>
    <row r="39" spans="1:4" x14ac:dyDescent="0.25">
      <c r="A39" s="159"/>
      <c r="B39" s="179" t="s">
        <v>62</v>
      </c>
      <c r="C39" s="175" t="s">
        <v>136</v>
      </c>
      <c r="D39" s="174"/>
    </row>
    <row r="40" spans="1:4" x14ac:dyDescent="0.25">
      <c r="A40" s="159"/>
      <c r="B40" s="179" t="s">
        <v>63</v>
      </c>
      <c r="C40" s="175" t="s">
        <v>136</v>
      </c>
      <c r="D40" s="174"/>
    </row>
    <row r="41" spans="1:4" x14ac:dyDescent="0.25">
      <c r="A41" s="159"/>
      <c r="B41" s="179" t="s">
        <v>59</v>
      </c>
      <c r="C41" s="175" t="s">
        <v>136</v>
      </c>
      <c r="D41" s="174"/>
    </row>
    <row r="42" spans="1:4" ht="39.6" x14ac:dyDescent="0.25">
      <c r="A42" s="159" t="s">
        <v>46</v>
      </c>
      <c r="B42" s="180" t="s">
        <v>64</v>
      </c>
      <c r="C42" s="174">
        <v>0</v>
      </c>
      <c r="D42" s="174">
        <v>0</v>
      </c>
    </row>
    <row r="43" spans="1:4" x14ac:dyDescent="0.25">
      <c r="A43" s="159"/>
      <c r="B43" s="174"/>
      <c r="C43" s="174"/>
      <c r="D43" s="174"/>
    </row>
  </sheetData>
  <mergeCells count="1">
    <mergeCell ref="A3:D3"/>
  </mergeCells>
  <phoneticPr fontId="1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F43"/>
  <sheetViews>
    <sheetView view="pageBreakPreview" zoomScale="95" zoomScaleNormal="100" zoomScaleSheetLayoutView="95" workbookViewId="0">
      <selection activeCell="E12" sqref="E12"/>
    </sheetView>
  </sheetViews>
  <sheetFormatPr defaultColWidth="9.109375" defaultRowHeight="13.2" x14ac:dyDescent="0.25"/>
  <cols>
    <col min="1" max="1" width="7.6640625" style="3" customWidth="1"/>
    <col min="2" max="2" width="42" style="3" customWidth="1"/>
    <col min="3" max="3" width="15" style="69" customWidth="1"/>
    <col min="4" max="4" width="15.5546875" style="69" customWidth="1"/>
    <col min="5" max="5" width="17.109375" style="69" customWidth="1"/>
    <col min="6" max="6" width="16.44140625" style="69" customWidth="1"/>
    <col min="7" max="16384" width="9.109375" style="3"/>
  </cols>
  <sheetData>
    <row r="1" spans="1:6" ht="15.6" x14ac:dyDescent="0.3">
      <c r="A1" s="15"/>
      <c r="B1" s="257"/>
      <c r="C1" s="257"/>
      <c r="D1" s="257"/>
      <c r="E1" s="48"/>
      <c r="F1" s="75" t="s">
        <v>192</v>
      </c>
    </row>
    <row r="2" spans="1:6" ht="23.25" customHeight="1" x14ac:dyDescent="0.25">
      <c r="A2" s="256" t="s">
        <v>89</v>
      </c>
      <c r="B2" s="256"/>
      <c r="C2" s="256"/>
      <c r="D2" s="256"/>
      <c r="E2" s="256"/>
      <c r="F2" s="256"/>
    </row>
    <row r="3" spans="1:6" ht="28.5" customHeight="1" x14ac:dyDescent="0.25">
      <c r="A3" s="255"/>
      <c r="B3" s="255"/>
      <c r="C3" s="255"/>
      <c r="D3" s="255"/>
      <c r="E3" s="255"/>
      <c r="F3" s="255"/>
    </row>
    <row r="4" spans="1:6" ht="26.4" x14ac:dyDescent="0.25">
      <c r="A4" s="23" t="s">
        <v>194</v>
      </c>
      <c r="B4" s="33" t="s">
        <v>90</v>
      </c>
      <c r="C4" s="80" t="s">
        <v>99</v>
      </c>
      <c r="D4" s="80" t="s">
        <v>138</v>
      </c>
      <c r="E4" s="80" t="s">
        <v>101</v>
      </c>
      <c r="F4" s="80" t="s">
        <v>102</v>
      </c>
    </row>
    <row r="5" spans="1:6" x14ac:dyDescent="0.25">
      <c r="A5" s="23"/>
      <c r="B5" s="33">
        <v>1</v>
      </c>
      <c r="C5" s="80">
        <v>2</v>
      </c>
      <c r="D5" s="80">
        <v>3</v>
      </c>
      <c r="E5" s="80">
        <v>4</v>
      </c>
      <c r="F5" s="80">
        <v>5</v>
      </c>
    </row>
    <row r="6" spans="1:6" ht="13.8" x14ac:dyDescent="0.25">
      <c r="A6" s="19">
        <v>1</v>
      </c>
      <c r="B6" s="64" t="s">
        <v>379</v>
      </c>
      <c r="C6" s="25"/>
      <c r="D6" s="25"/>
      <c r="E6" s="25"/>
      <c r="F6" s="25"/>
    </row>
    <row r="7" spans="1:6" ht="26.4" x14ac:dyDescent="0.25">
      <c r="A7" s="23" t="s">
        <v>105</v>
      </c>
      <c r="B7" s="45" t="s">
        <v>380</v>
      </c>
      <c r="C7" s="25"/>
      <c r="D7" s="25"/>
      <c r="E7" s="28"/>
      <c r="F7" s="28"/>
    </row>
    <row r="8" spans="1:6" ht="68.25" customHeight="1" x14ac:dyDescent="0.25">
      <c r="A8" s="237" t="s">
        <v>186</v>
      </c>
      <c r="B8" s="45" t="s">
        <v>381</v>
      </c>
      <c r="C8" s="25"/>
      <c r="D8" s="25"/>
      <c r="E8" s="28">
        <v>1</v>
      </c>
      <c r="F8" s="28">
        <v>3</v>
      </c>
    </row>
    <row r="9" spans="1:6" ht="20.25" customHeight="1" x14ac:dyDescent="0.25">
      <c r="A9" s="243"/>
      <c r="B9" s="45" t="s">
        <v>382</v>
      </c>
      <c r="C9" s="25"/>
      <c r="D9" s="25"/>
      <c r="E9" s="28">
        <v>1</v>
      </c>
      <c r="F9" s="28">
        <v>3</v>
      </c>
    </row>
    <row r="10" spans="1:6" ht="67.5" customHeight="1" x14ac:dyDescent="0.3">
      <c r="A10" s="237" t="s">
        <v>187</v>
      </c>
      <c r="B10" s="45" t="s">
        <v>383</v>
      </c>
      <c r="C10" s="25"/>
      <c r="D10" s="84"/>
      <c r="E10" s="84">
        <v>1</v>
      </c>
      <c r="F10" s="84">
        <v>3</v>
      </c>
    </row>
    <row r="11" spans="1:6" ht="15.6" x14ac:dyDescent="0.3">
      <c r="A11" s="243"/>
      <c r="B11" s="45" t="s">
        <v>384</v>
      </c>
      <c r="C11" s="25"/>
      <c r="D11" s="84"/>
      <c r="E11" s="84">
        <v>1</v>
      </c>
      <c r="F11" s="84">
        <v>3</v>
      </c>
    </row>
    <row r="12" spans="1:6" ht="80.25" customHeight="1" x14ac:dyDescent="0.3">
      <c r="A12" s="23" t="s">
        <v>247</v>
      </c>
      <c r="B12" s="45" t="s">
        <v>385</v>
      </c>
      <c r="C12" s="25"/>
      <c r="D12" s="84"/>
      <c r="E12" s="84">
        <v>1</v>
      </c>
      <c r="F12" s="84">
        <v>3</v>
      </c>
    </row>
    <row r="13" spans="1:6" ht="80.25" customHeight="1" x14ac:dyDescent="0.3">
      <c r="A13" s="23" t="s">
        <v>386</v>
      </c>
      <c r="B13" s="45" t="s">
        <v>387</v>
      </c>
      <c r="C13" s="25"/>
      <c r="D13" s="84"/>
      <c r="E13" s="84"/>
      <c r="F13" s="84"/>
    </row>
    <row r="14" spans="1:6" ht="79.2" x14ac:dyDescent="0.3">
      <c r="A14" s="23" t="s">
        <v>388</v>
      </c>
      <c r="B14" s="45" t="s">
        <v>389</v>
      </c>
      <c r="C14" s="25"/>
      <c r="D14" s="84"/>
      <c r="E14" s="84">
        <v>0</v>
      </c>
      <c r="F14" s="84">
        <v>0</v>
      </c>
    </row>
    <row r="15" spans="1:6" ht="15.6" x14ac:dyDescent="0.3">
      <c r="A15" s="23" t="s">
        <v>107</v>
      </c>
      <c r="B15" s="45" t="s">
        <v>94</v>
      </c>
      <c r="C15" s="25"/>
      <c r="D15" s="84"/>
      <c r="E15" s="84"/>
      <c r="F15" s="84"/>
    </row>
    <row r="16" spans="1:6" ht="52.8" x14ac:dyDescent="0.25">
      <c r="A16" s="23" t="s">
        <v>166</v>
      </c>
      <c r="B16" s="45" t="s">
        <v>390</v>
      </c>
      <c r="C16" s="28" t="s">
        <v>136</v>
      </c>
      <c r="D16" s="28" t="s">
        <v>136</v>
      </c>
      <c r="E16" s="28">
        <v>1</v>
      </c>
      <c r="F16" s="28">
        <v>3</v>
      </c>
    </row>
    <row r="17" spans="1:6" ht="79.2" x14ac:dyDescent="0.3">
      <c r="A17" s="23" t="s">
        <v>91</v>
      </c>
      <c r="B17" s="45" t="s">
        <v>391</v>
      </c>
      <c r="C17" s="25"/>
      <c r="D17" s="84"/>
      <c r="E17" s="84"/>
      <c r="F17" s="84"/>
    </row>
    <row r="18" spans="1:6" ht="15.6" x14ac:dyDescent="0.3">
      <c r="A18" s="23"/>
      <c r="B18" s="45" t="s">
        <v>392</v>
      </c>
      <c r="C18" s="25"/>
      <c r="D18" s="84"/>
      <c r="E18" s="84">
        <v>1</v>
      </c>
      <c r="F18" s="84">
        <v>3</v>
      </c>
    </row>
    <row r="19" spans="1:6" ht="15.6" x14ac:dyDescent="0.3">
      <c r="A19" s="23"/>
      <c r="B19" s="45" t="s">
        <v>393</v>
      </c>
      <c r="C19" s="25"/>
      <c r="D19" s="84"/>
      <c r="E19" s="84"/>
      <c r="F19" s="84"/>
    </row>
    <row r="20" spans="1:6" ht="15.6" x14ac:dyDescent="0.3">
      <c r="A20" s="23"/>
      <c r="B20" s="45" t="s">
        <v>394</v>
      </c>
      <c r="C20" s="25"/>
      <c r="D20" s="84"/>
      <c r="E20" s="84"/>
      <c r="F20" s="84"/>
    </row>
    <row r="21" spans="1:6" ht="79.2" x14ac:dyDescent="0.3">
      <c r="A21" s="23" t="s">
        <v>92</v>
      </c>
      <c r="B21" s="45" t="s">
        <v>395</v>
      </c>
      <c r="C21" s="25"/>
      <c r="D21" s="84"/>
      <c r="E21" s="84"/>
      <c r="F21" s="84"/>
    </row>
    <row r="22" spans="1:6" ht="15.75" customHeight="1" x14ac:dyDescent="0.3">
      <c r="A22" s="23"/>
      <c r="B22" s="51" t="s">
        <v>396</v>
      </c>
      <c r="C22" s="25"/>
      <c r="D22" s="84"/>
      <c r="E22" s="84">
        <v>1</v>
      </c>
      <c r="F22" s="84">
        <v>3</v>
      </c>
    </row>
    <row r="23" spans="1:6" ht="79.5" customHeight="1" x14ac:dyDescent="0.3">
      <c r="A23" s="23" t="s">
        <v>397</v>
      </c>
      <c r="B23" s="45" t="s">
        <v>398</v>
      </c>
      <c r="C23" s="25"/>
      <c r="D23" s="84"/>
      <c r="E23" s="84"/>
      <c r="F23" s="84"/>
    </row>
    <row r="24" spans="1:6" ht="19.5" customHeight="1" x14ac:dyDescent="0.3">
      <c r="A24" s="23"/>
      <c r="B24" s="45" t="s">
        <v>399</v>
      </c>
      <c r="C24" s="25"/>
      <c r="D24" s="84"/>
      <c r="E24" s="84">
        <v>1</v>
      </c>
      <c r="F24" s="84">
        <v>3</v>
      </c>
    </row>
    <row r="25" spans="1:6" ht="50.25" customHeight="1" x14ac:dyDescent="0.25">
      <c r="A25" s="23" t="s">
        <v>169</v>
      </c>
      <c r="B25" s="45" t="s">
        <v>400</v>
      </c>
      <c r="C25" s="28" t="s">
        <v>136</v>
      </c>
      <c r="D25" s="28" t="s">
        <v>136</v>
      </c>
      <c r="E25" s="28" t="s">
        <v>136</v>
      </c>
      <c r="F25" s="28" t="s">
        <v>136</v>
      </c>
    </row>
    <row r="26" spans="1:6" ht="79.5" customHeight="1" x14ac:dyDescent="0.3">
      <c r="A26" s="23" t="s">
        <v>93</v>
      </c>
      <c r="B26" s="45" t="s">
        <v>401</v>
      </c>
      <c r="C26" s="25"/>
      <c r="D26" s="84"/>
      <c r="E26" s="84"/>
      <c r="F26" s="84"/>
    </row>
    <row r="27" spans="1:6" ht="24.75" customHeight="1" x14ac:dyDescent="0.3">
      <c r="A27" s="23"/>
      <c r="B27" s="45" t="s">
        <v>402</v>
      </c>
      <c r="C27" s="25"/>
      <c r="D27" s="84"/>
      <c r="E27" s="84"/>
      <c r="F27" s="84"/>
    </row>
    <row r="28" spans="1:6" ht="12" customHeight="1" x14ac:dyDescent="0.3">
      <c r="A28" s="23"/>
      <c r="B28" s="45" t="s">
        <v>403</v>
      </c>
      <c r="C28" s="25"/>
      <c r="D28" s="84"/>
      <c r="E28" s="84"/>
      <c r="F28" s="84"/>
    </row>
    <row r="29" spans="1:6" ht="15.6" x14ac:dyDescent="0.3">
      <c r="A29" s="23"/>
      <c r="B29" s="45" t="s">
        <v>404</v>
      </c>
      <c r="C29" s="25"/>
      <c r="D29" s="84"/>
      <c r="E29" s="84"/>
      <c r="F29" s="84"/>
    </row>
    <row r="30" spans="1:6" ht="39.6" x14ac:dyDescent="0.3">
      <c r="A30" s="23"/>
      <c r="B30" s="45" t="s">
        <v>405</v>
      </c>
      <c r="C30" s="25"/>
      <c r="D30" s="84"/>
      <c r="E30" s="84"/>
      <c r="F30" s="84"/>
    </row>
    <row r="31" spans="1:6" ht="15.6" x14ac:dyDescent="0.3">
      <c r="A31" s="23"/>
      <c r="B31" s="45" t="s">
        <v>406</v>
      </c>
      <c r="C31" s="25"/>
      <c r="D31" s="84"/>
      <c r="E31" s="84"/>
      <c r="F31" s="84"/>
    </row>
    <row r="32" spans="1:6" ht="39.6" x14ac:dyDescent="0.3">
      <c r="A32" s="23"/>
      <c r="B32" s="45" t="s">
        <v>0</v>
      </c>
      <c r="C32" s="25"/>
      <c r="D32" s="84"/>
      <c r="E32" s="84"/>
      <c r="F32" s="84"/>
    </row>
    <row r="33" spans="1:6" ht="15.6" x14ac:dyDescent="0.3">
      <c r="A33" s="23"/>
      <c r="B33" s="45" t="s">
        <v>1</v>
      </c>
      <c r="C33" s="25"/>
      <c r="D33" s="84"/>
      <c r="E33" s="84"/>
      <c r="F33" s="84"/>
    </row>
    <row r="34" spans="1:6" ht="105.6" x14ac:dyDescent="0.3">
      <c r="A34" s="23" t="s">
        <v>188</v>
      </c>
      <c r="B34" s="45" t="s">
        <v>4</v>
      </c>
      <c r="C34" s="25"/>
      <c r="D34" s="84"/>
      <c r="E34" s="84">
        <v>1</v>
      </c>
      <c r="F34" s="84">
        <v>2</v>
      </c>
    </row>
    <row r="35" spans="1:6" ht="105.6" x14ac:dyDescent="0.3">
      <c r="A35" s="23" t="s">
        <v>2</v>
      </c>
      <c r="B35" s="45" t="s">
        <v>5</v>
      </c>
      <c r="C35" s="25"/>
      <c r="D35" s="84"/>
      <c r="E35" s="84">
        <v>0</v>
      </c>
      <c r="F35" s="84">
        <v>0</v>
      </c>
    </row>
    <row r="36" spans="1:6" ht="92.4" x14ac:dyDescent="0.3">
      <c r="A36" s="23" t="s">
        <v>3</v>
      </c>
      <c r="B36" s="45" t="s">
        <v>6</v>
      </c>
      <c r="C36" s="25"/>
      <c r="D36" s="84"/>
      <c r="E36" s="84"/>
      <c r="F36" s="84"/>
    </row>
    <row r="37" spans="1:6" ht="13.8" x14ac:dyDescent="0.25">
      <c r="A37" s="23" t="s">
        <v>297</v>
      </c>
      <c r="B37" s="45" t="s">
        <v>9</v>
      </c>
      <c r="C37" s="28" t="s">
        <v>136</v>
      </c>
      <c r="D37" s="28" t="s">
        <v>136</v>
      </c>
      <c r="E37" s="28" t="s">
        <v>136</v>
      </c>
      <c r="F37" s="28" t="s">
        <v>136</v>
      </c>
    </row>
    <row r="38" spans="1:6" ht="39.6" x14ac:dyDescent="0.3">
      <c r="A38" s="23" t="s">
        <v>114</v>
      </c>
      <c r="B38" s="45" t="s">
        <v>10</v>
      </c>
      <c r="C38" s="25"/>
      <c r="D38" s="84"/>
      <c r="E38" s="84"/>
      <c r="F38" s="84"/>
    </row>
    <row r="39" spans="1:6" ht="26.4" x14ac:dyDescent="0.3">
      <c r="A39" s="23" t="s">
        <v>196</v>
      </c>
      <c r="B39" s="45" t="s">
        <v>11</v>
      </c>
      <c r="C39" s="25"/>
      <c r="D39" s="84"/>
      <c r="E39" s="84"/>
      <c r="F39" s="84"/>
    </row>
    <row r="40" spans="1:6" ht="39.6" x14ac:dyDescent="0.3">
      <c r="A40" s="23" t="s">
        <v>7</v>
      </c>
      <c r="B40" s="45" t="s">
        <v>12</v>
      </c>
      <c r="C40" s="25"/>
      <c r="D40" s="84"/>
      <c r="E40" s="84"/>
      <c r="F40" s="84"/>
    </row>
    <row r="41" spans="1:6" ht="26.4" x14ac:dyDescent="0.3">
      <c r="A41" s="23" t="s">
        <v>116</v>
      </c>
      <c r="B41" s="45" t="s">
        <v>13</v>
      </c>
      <c r="C41" s="25"/>
      <c r="D41" s="84"/>
      <c r="E41" s="84"/>
      <c r="F41" s="84"/>
    </row>
    <row r="42" spans="1:6" ht="26.4" x14ac:dyDescent="0.3">
      <c r="A42" s="23" t="s">
        <v>144</v>
      </c>
      <c r="B42" s="45" t="s">
        <v>14</v>
      </c>
      <c r="C42" s="25"/>
      <c r="D42" s="84"/>
      <c r="E42" s="84"/>
      <c r="F42" s="84"/>
    </row>
    <row r="43" spans="1:6" ht="52.8" x14ac:dyDescent="0.3">
      <c r="A43" s="23" t="s">
        <v>8</v>
      </c>
      <c r="B43" s="45" t="s">
        <v>15</v>
      </c>
      <c r="C43" s="25"/>
      <c r="D43" s="84"/>
      <c r="E43" s="84"/>
      <c r="F43" s="84"/>
    </row>
  </sheetData>
  <mergeCells count="5">
    <mergeCell ref="A10:A11"/>
    <mergeCell ref="A3:F3"/>
    <mergeCell ref="A2:F2"/>
    <mergeCell ref="B1:D1"/>
    <mergeCell ref="A8:A9"/>
  </mergeCells>
  <phoneticPr fontId="19" type="noConversion"/>
  <pageMargins left="0.74803149606299213" right="0.23622047244094491" top="0.35433070866141736" bottom="0.35433070866141736" header="0.19685039370078741" footer="0.15748031496062992"/>
  <pageSetup paperSize="9" scale="83" fitToHeight="100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A1:O23"/>
  <sheetViews>
    <sheetView zoomScale="90" workbookViewId="0">
      <selection activeCell="V14" sqref="V14"/>
    </sheetView>
  </sheetViews>
  <sheetFormatPr defaultColWidth="9.109375" defaultRowHeight="13.2" x14ac:dyDescent="0.25"/>
  <cols>
    <col min="1" max="1" width="6.88671875" style="3" customWidth="1"/>
    <col min="2" max="2" width="48.44140625" style="3" customWidth="1"/>
    <col min="3" max="4" width="11.109375" style="69" customWidth="1"/>
    <col min="5" max="6" width="7" style="69" customWidth="1"/>
    <col min="7" max="8" width="11.88671875" style="69" customWidth="1"/>
    <col min="9" max="12" width="12.5546875" style="69" customWidth="1"/>
    <col min="13" max="13" width="5.6640625" style="69" customWidth="1"/>
    <col min="14" max="14" width="6" style="69" customWidth="1"/>
    <col min="15" max="15" width="9.109375" style="69"/>
    <col min="16" max="16384" width="9.109375" style="3"/>
  </cols>
  <sheetData>
    <row r="1" spans="1:15" x14ac:dyDescent="0.25">
      <c r="L1" s="258" t="s">
        <v>185</v>
      </c>
      <c r="M1" s="258"/>
      <c r="N1" s="258"/>
    </row>
    <row r="2" spans="1:15" ht="18.75" customHeight="1" x14ac:dyDescent="0.25">
      <c r="A2" s="263" t="s">
        <v>160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5" ht="15.6" x14ac:dyDescent="0.3">
      <c r="A3" s="15"/>
      <c r="B3" s="106"/>
      <c r="C3" s="76"/>
      <c r="D3" s="76"/>
      <c r="E3" s="71"/>
      <c r="G3" s="109"/>
      <c r="H3" s="72"/>
      <c r="I3" s="72"/>
      <c r="J3" s="72"/>
      <c r="K3" s="77"/>
      <c r="L3" s="77"/>
      <c r="M3" s="78"/>
    </row>
    <row r="4" spans="1:15" ht="15.6" x14ac:dyDescent="0.3">
      <c r="A4" s="15"/>
      <c r="B4" s="2"/>
      <c r="E4" s="70"/>
      <c r="F4" s="70"/>
      <c r="M4" s="69" t="s">
        <v>161</v>
      </c>
    </row>
    <row r="5" spans="1:15" ht="48" customHeight="1" x14ac:dyDescent="0.25">
      <c r="A5" s="237" t="s">
        <v>96</v>
      </c>
      <c r="B5" s="259" t="s">
        <v>97</v>
      </c>
      <c r="C5" s="261" t="s">
        <v>98</v>
      </c>
      <c r="D5" s="262"/>
      <c r="E5" s="261" t="s">
        <v>99</v>
      </c>
      <c r="F5" s="262"/>
      <c r="G5" s="261" t="s">
        <v>138</v>
      </c>
      <c r="H5" s="262"/>
      <c r="I5" s="261" t="s">
        <v>101</v>
      </c>
      <c r="J5" s="262"/>
      <c r="K5" s="261" t="s">
        <v>102</v>
      </c>
      <c r="L5" s="262"/>
      <c r="M5" s="261" t="s">
        <v>141</v>
      </c>
      <c r="N5" s="262"/>
    </row>
    <row r="6" spans="1:15" x14ac:dyDescent="0.25">
      <c r="A6" s="243"/>
      <c r="B6" s="260"/>
      <c r="C6" s="73" t="s">
        <v>142</v>
      </c>
      <c r="D6" s="73" t="s">
        <v>143</v>
      </c>
      <c r="E6" s="73" t="s">
        <v>142</v>
      </c>
      <c r="F6" s="73" t="s">
        <v>143</v>
      </c>
      <c r="G6" s="73" t="s">
        <v>142</v>
      </c>
      <c r="H6" s="73" t="s">
        <v>143</v>
      </c>
      <c r="I6" s="73" t="s">
        <v>142</v>
      </c>
      <c r="J6" s="73" t="s">
        <v>143</v>
      </c>
      <c r="K6" s="73" t="s">
        <v>142</v>
      </c>
      <c r="L6" s="73" t="s">
        <v>143</v>
      </c>
      <c r="M6" s="73" t="s">
        <v>142</v>
      </c>
      <c r="N6" s="73" t="s">
        <v>143</v>
      </c>
    </row>
    <row r="7" spans="1:15" x14ac:dyDescent="0.25">
      <c r="A7" s="31"/>
      <c r="B7" s="44">
        <v>1</v>
      </c>
      <c r="C7" s="79">
        <v>2</v>
      </c>
      <c r="D7" s="79">
        <v>3</v>
      </c>
      <c r="E7" s="79">
        <v>4</v>
      </c>
      <c r="F7" s="79">
        <v>5</v>
      </c>
      <c r="G7" s="79">
        <v>6</v>
      </c>
      <c r="H7" s="79">
        <v>7</v>
      </c>
      <c r="I7" s="79">
        <v>8</v>
      </c>
      <c r="J7" s="79">
        <v>9</v>
      </c>
      <c r="K7" s="79">
        <v>10</v>
      </c>
      <c r="L7" s="79">
        <v>11</v>
      </c>
      <c r="M7" s="79">
        <v>12</v>
      </c>
      <c r="N7" s="79">
        <v>13</v>
      </c>
    </row>
    <row r="8" spans="1:15" ht="13.8" x14ac:dyDescent="0.25">
      <c r="A8" s="35">
        <v>1</v>
      </c>
      <c r="B8" s="11" t="s">
        <v>162</v>
      </c>
      <c r="C8" s="207">
        <f>SUM(E8,G8,I8,K8,M8)</f>
        <v>322345.90000000002</v>
      </c>
      <c r="D8" s="207">
        <f>SUM(F8,H8,J8,L8,N8)</f>
        <v>313071.3</v>
      </c>
      <c r="E8" s="194"/>
      <c r="F8" s="194"/>
      <c r="G8" s="207">
        <v>278944.2</v>
      </c>
      <c r="H8" s="207">
        <v>271323.7</v>
      </c>
      <c r="I8" s="207">
        <v>18983</v>
      </c>
      <c r="J8" s="207">
        <v>17562.5</v>
      </c>
      <c r="K8" s="207">
        <v>24418.7</v>
      </c>
      <c r="L8" s="207">
        <v>24185.1</v>
      </c>
      <c r="M8" s="25"/>
      <c r="N8" s="25"/>
    </row>
    <row r="9" spans="1:15" ht="26.4" x14ac:dyDescent="0.25">
      <c r="A9" s="23" t="s">
        <v>105</v>
      </c>
      <c r="B9" s="27" t="s">
        <v>163</v>
      </c>
      <c r="C9" s="207">
        <f t="shared" ref="C9:D11" si="0">SUM(E9,G9,I9,K9,M9)</f>
        <v>176374</v>
      </c>
      <c r="D9" s="207">
        <f t="shared" si="0"/>
        <v>173774.40000000002</v>
      </c>
      <c r="E9" s="194"/>
      <c r="F9" s="194"/>
      <c r="G9" s="209">
        <f t="shared" ref="G9:L9" si="1">G8-G10</f>
        <v>133503.5</v>
      </c>
      <c r="H9" s="209">
        <f t="shared" si="1"/>
        <v>132558.00000000003</v>
      </c>
      <c r="I9" s="209">
        <f t="shared" si="1"/>
        <v>18983</v>
      </c>
      <c r="J9" s="209">
        <f t="shared" si="1"/>
        <v>17562.5</v>
      </c>
      <c r="K9" s="209">
        <f t="shared" si="1"/>
        <v>23887.5</v>
      </c>
      <c r="L9" s="209">
        <f t="shared" si="1"/>
        <v>23653.899999999998</v>
      </c>
      <c r="M9" s="25"/>
      <c r="N9" s="25"/>
    </row>
    <row r="10" spans="1:15" ht="13.8" x14ac:dyDescent="0.25">
      <c r="A10" s="237" t="s">
        <v>107</v>
      </c>
      <c r="B10" s="11" t="s">
        <v>164</v>
      </c>
      <c r="C10" s="207">
        <f t="shared" si="0"/>
        <v>145971.90000000002</v>
      </c>
      <c r="D10" s="207">
        <f t="shared" si="0"/>
        <v>139296.9</v>
      </c>
      <c r="E10" s="194"/>
      <c r="F10" s="194"/>
      <c r="G10" s="209">
        <f>G12+G14</f>
        <v>145440.70000000001</v>
      </c>
      <c r="H10" s="209">
        <f>H12+H14</f>
        <v>138765.69999999998</v>
      </c>
      <c r="I10" s="209">
        <v>0</v>
      </c>
      <c r="J10" s="209">
        <f t="shared" ref="J10:L11" si="2">J12+J14</f>
        <v>0</v>
      </c>
      <c r="K10" s="209">
        <f t="shared" si="2"/>
        <v>531.20000000000005</v>
      </c>
      <c r="L10" s="209">
        <f t="shared" si="2"/>
        <v>531.20000000000005</v>
      </c>
      <c r="M10" s="25"/>
      <c r="N10" s="25"/>
    </row>
    <row r="11" spans="1:15" ht="26.4" x14ac:dyDescent="0.25">
      <c r="A11" s="243"/>
      <c r="B11" s="29" t="s">
        <v>165</v>
      </c>
      <c r="C11" s="207">
        <f t="shared" si="0"/>
        <v>0</v>
      </c>
      <c r="D11" s="207">
        <f t="shared" si="0"/>
        <v>0</v>
      </c>
      <c r="E11" s="194"/>
      <c r="F11" s="194"/>
      <c r="G11" s="209">
        <f>G13+G15</f>
        <v>0</v>
      </c>
      <c r="H11" s="209">
        <f>H13+H15</f>
        <v>0</v>
      </c>
      <c r="I11" s="209">
        <f>I13+I15</f>
        <v>0</v>
      </c>
      <c r="J11" s="209">
        <f t="shared" si="2"/>
        <v>0</v>
      </c>
      <c r="K11" s="209">
        <f t="shared" si="2"/>
        <v>0</v>
      </c>
      <c r="L11" s="209">
        <f t="shared" si="2"/>
        <v>0</v>
      </c>
      <c r="M11" s="25"/>
      <c r="N11" s="25"/>
    </row>
    <row r="12" spans="1:15" ht="13.8" x14ac:dyDescent="0.25">
      <c r="A12" s="237" t="s">
        <v>166</v>
      </c>
      <c r="B12" s="45" t="s">
        <v>167</v>
      </c>
      <c r="C12" s="207">
        <f t="shared" ref="C12:C23" si="3">SUM(E12,G12,I12,K12,M12)</f>
        <v>9717.4</v>
      </c>
      <c r="D12" s="207">
        <f t="shared" ref="D12:D23" si="4">SUM(F12,H12,J12,L12,N12)</f>
        <v>7975.1</v>
      </c>
      <c r="E12" s="230"/>
      <c r="F12" s="194"/>
      <c r="G12" s="108">
        <v>9485.6</v>
      </c>
      <c r="H12" s="108">
        <v>7743.3</v>
      </c>
      <c r="I12" s="186"/>
      <c r="J12" s="186"/>
      <c r="K12" s="186">
        <v>231.8</v>
      </c>
      <c r="L12" s="108">
        <v>231.8</v>
      </c>
      <c r="M12" s="25"/>
      <c r="N12" s="25"/>
    </row>
    <row r="13" spans="1:15" ht="26.4" x14ac:dyDescent="0.25">
      <c r="A13" s="243"/>
      <c r="B13" s="29" t="s">
        <v>168</v>
      </c>
      <c r="C13" s="207">
        <f t="shared" si="3"/>
        <v>0</v>
      </c>
      <c r="D13" s="207">
        <f t="shared" si="4"/>
        <v>0</v>
      </c>
      <c r="E13" s="230"/>
      <c r="F13" s="194"/>
      <c r="G13" s="108"/>
      <c r="H13" s="108"/>
      <c r="I13" s="186"/>
      <c r="J13" s="186"/>
      <c r="K13" s="186"/>
      <c r="L13" s="108"/>
      <c r="M13" s="25"/>
      <c r="N13" s="25"/>
    </row>
    <row r="14" spans="1:15" ht="15" customHeight="1" x14ac:dyDescent="0.25">
      <c r="A14" s="237" t="s">
        <v>169</v>
      </c>
      <c r="B14" s="11" t="s">
        <v>170</v>
      </c>
      <c r="C14" s="207">
        <f t="shared" si="3"/>
        <v>136254.5</v>
      </c>
      <c r="D14" s="207">
        <f t="shared" si="4"/>
        <v>131321.79999999999</v>
      </c>
      <c r="E14" s="230"/>
      <c r="F14" s="194"/>
      <c r="G14" s="108">
        <v>135955.1</v>
      </c>
      <c r="H14" s="108">
        <v>131022.39999999999</v>
      </c>
      <c r="I14" s="186">
        <v>0</v>
      </c>
      <c r="J14" s="186">
        <v>0</v>
      </c>
      <c r="K14" s="186">
        <f>299.4</f>
        <v>299.39999999999998</v>
      </c>
      <c r="L14" s="108">
        <v>299.39999999999998</v>
      </c>
      <c r="M14" s="25"/>
      <c r="N14" s="25"/>
    </row>
    <row r="15" spans="1:15" ht="15.75" customHeight="1" x14ac:dyDescent="0.25">
      <c r="A15" s="243"/>
      <c r="B15" s="11" t="s">
        <v>171</v>
      </c>
      <c r="C15" s="207">
        <f>SUM(E15,G15,I15,K15,M15)</f>
        <v>0</v>
      </c>
      <c r="D15" s="207">
        <f t="shared" si="4"/>
        <v>0</v>
      </c>
      <c r="E15" s="230"/>
      <c r="F15" s="194"/>
      <c r="G15" s="186"/>
      <c r="H15" s="186"/>
      <c r="I15" s="186"/>
      <c r="J15" s="186"/>
      <c r="K15" s="186"/>
      <c r="L15" s="108"/>
      <c r="M15" s="25"/>
      <c r="N15" s="25"/>
    </row>
    <row r="16" spans="1:15" s="134" customFormat="1" ht="26.4" x14ac:dyDescent="0.25">
      <c r="A16" s="10" t="s">
        <v>109</v>
      </c>
      <c r="B16" s="11" t="s">
        <v>172</v>
      </c>
      <c r="C16" s="207">
        <f t="shared" si="3"/>
        <v>62576.1</v>
      </c>
      <c r="D16" s="207">
        <f t="shared" si="4"/>
        <v>62576.1</v>
      </c>
      <c r="E16" s="230"/>
      <c r="F16" s="194"/>
      <c r="G16" s="209">
        <f t="shared" ref="G16:L16" si="5">G17+G19+G21</f>
        <v>62576.1</v>
      </c>
      <c r="H16" s="209">
        <f t="shared" si="5"/>
        <v>62576.1</v>
      </c>
      <c r="I16" s="209">
        <f t="shared" si="5"/>
        <v>0</v>
      </c>
      <c r="J16" s="209">
        <f t="shared" si="5"/>
        <v>0</v>
      </c>
      <c r="K16" s="209">
        <f t="shared" si="5"/>
        <v>0</v>
      </c>
      <c r="L16" s="209">
        <f t="shared" si="5"/>
        <v>0</v>
      </c>
      <c r="M16" s="132"/>
      <c r="N16" s="264"/>
      <c r="O16" s="137"/>
    </row>
    <row r="17" spans="1:15" s="134" customFormat="1" ht="26.4" x14ac:dyDescent="0.25">
      <c r="A17" s="10" t="s">
        <v>173</v>
      </c>
      <c r="B17" s="11" t="s">
        <v>174</v>
      </c>
      <c r="C17" s="207">
        <f t="shared" si="3"/>
        <v>0</v>
      </c>
      <c r="D17" s="207">
        <f t="shared" si="4"/>
        <v>0</v>
      </c>
      <c r="E17" s="230"/>
      <c r="F17" s="194"/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32"/>
      <c r="N17" s="264"/>
      <c r="O17" s="137"/>
    </row>
    <row r="18" spans="1:15" s="134" customFormat="1" ht="39.6" x14ac:dyDescent="0.25">
      <c r="A18" s="10" t="s">
        <v>175</v>
      </c>
      <c r="B18" s="11" t="s">
        <v>176</v>
      </c>
      <c r="C18" s="207">
        <f t="shared" si="3"/>
        <v>0</v>
      </c>
      <c r="D18" s="207">
        <f t="shared" si="4"/>
        <v>0</v>
      </c>
      <c r="E18" s="230"/>
      <c r="F18" s="194"/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32"/>
      <c r="N18" s="132"/>
      <c r="O18" s="137"/>
    </row>
    <row r="19" spans="1:15" s="134" customFormat="1" ht="26.4" x14ac:dyDescent="0.25">
      <c r="A19" s="10" t="s">
        <v>177</v>
      </c>
      <c r="B19" s="11" t="s">
        <v>178</v>
      </c>
      <c r="C19" s="207">
        <f t="shared" si="3"/>
        <v>62576.1</v>
      </c>
      <c r="D19" s="207">
        <f t="shared" si="4"/>
        <v>62576.1</v>
      </c>
      <c r="E19" s="230"/>
      <c r="F19" s="194"/>
      <c r="G19" s="108">
        <v>62576.1</v>
      </c>
      <c r="H19" s="108">
        <v>62576.1</v>
      </c>
      <c r="I19" s="108">
        <v>0</v>
      </c>
      <c r="J19" s="108">
        <v>0</v>
      </c>
      <c r="K19" s="108">
        <v>0</v>
      </c>
      <c r="L19" s="108">
        <v>0</v>
      </c>
      <c r="M19" s="132"/>
      <c r="N19" s="132"/>
      <c r="O19" s="137"/>
    </row>
    <row r="20" spans="1:15" s="134" customFormat="1" ht="39.6" x14ac:dyDescent="0.25">
      <c r="A20" s="10" t="s">
        <v>179</v>
      </c>
      <c r="B20" s="11" t="s">
        <v>180</v>
      </c>
      <c r="C20" s="207">
        <f t="shared" si="3"/>
        <v>0</v>
      </c>
      <c r="D20" s="207">
        <f t="shared" si="4"/>
        <v>0</v>
      </c>
      <c r="E20" s="230"/>
      <c r="F20" s="194"/>
      <c r="G20" s="186"/>
      <c r="H20" s="108"/>
      <c r="I20" s="108">
        <v>0</v>
      </c>
      <c r="J20" s="108">
        <v>0</v>
      </c>
      <c r="K20" s="108">
        <v>0</v>
      </c>
      <c r="L20" s="108">
        <v>0</v>
      </c>
      <c r="M20" s="132"/>
      <c r="N20" s="132"/>
      <c r="O20" s="137"/>
    </row>
    <row r="21" spans="1:15" ht="26.4" x14ac:dyDescent="0.25">
      <c r="A21" s="10" t="s">
        <v>181</v>
      </c>
      <c r="B21" s="11" t="s">
        <v>182</v>
      </c>
      <c r="C21" s="207">
        <f t="shared" si="3"/>
        <v>0</v>
      </c>
      <c r="D21" s="207">
        <f t="shared" si="4"/>
        <v>0</v>
      </c>
      <c r="E21" s="194"/>
      <c r="F21" s="194"/>
      <c r="G21" s="108"/>
      <c r="H21" s="108"/>
      <c r="I21" s="108">
        <v>0</v>
      </c>
      <c r="J21" s="108">
        <v>0</v>
      </c>
      <c r="K21" s="108">
        <v>0</v>
      </c>
      <c r="L21" s="108">
        <v>0</v>
      </c>
      <c r="M21" s="25"/>
      <c r="N21" s="25"/>
    </row>
    <row r="22" spans="1:15" ht="52.8" x14ac:dyDescent="0.25">
      <c r="A22" s="10" t="s">
        <v>230</v>
      </c>
      <c r="B22" s="11" t="s">
        <v>286</v>
      </c>
      <c r="C22" s="207"/>
      <c r="D22" s="207"/>
      <c r="E22" s="194"/>
      <c r="F22" s="194"/>
      <c r="G22" s="108"/>
      <c r="H22" s="108"/>
      <c r="I22" s="108"/>
      <c r="J22" s="108"/>
      <c r="K22" s="108"/>
      <c r="L22" s="108"/>
      <c r="M22" s="25"/>
      <c r="N22" s="25"/>
    </row>
    <row r="23" spans="1:15" ht="26.4" x14ac:dyDescent="0.25">
      <c r="A23" s="10" t="s">
        <v>111</v>
      </c>
      <c r="B23" s="11" t="s">
        <v>183</v>
      </c>
      <c r="C23" s="207">
        <f t="shared" si="3"/>
        <v>0</v>
      </c>
      <c r="D23" s="207">
        <f t="shared" si="4"/>
        <v>0</v>
      </c>
      <c r="E23" s="194"/>
      <c r="F23" s="194"/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25"/>
      <c r="N23" s="25"/>
    </row>
  </sheetData>
  <mergeCells count="14">
    <mergeCell ref="A14:A15"/>
    <mergeCell ref="N16:N17"/>
    <mergeCell ref="A10:A11"/>
    <mergeCell ref="A12:A13"/>
    <mergeCell ref="L1:N1"/>
    <mergeCell ref="A5:A6"/>
    <mergeCell ref="B5:B6"/>
    <mergeCell ref="C5:D5"/>
    <mergeCell ref="E5:F5"/>
    <mergeCell ref="G5:H5"/>
    <mergeCell ref="I5:J5"/>
    <mergeCell ref="K5:L5"/>
    <mergeCell ref="M5:N5"/>
    <mergeCell ref="A2:N2"/>
  </mergeCells>
  <phoneticPr fontId="19" type="noConversion"/>
  <pageMargins left="0.35433070866141736" right="0.19685039370078741" top="0.31496062992125984" bottom="0.27559055118110237" header="0.19685039370078741" footer="0.15748031496062992"/>
  <pageSetup paperSize="9" scale="8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A1:W527"/>
  <sheetViews>
    <sheetView zoomScale="90" zoomScaleNormal="90" zoomScaleSheetLayoutView="93" workbookViewId="0">
      <selection activeCell="V12" sqref="V12"/>
    </sheetView>
  </sheetViews>
  <sheetFormatPr defaultColWidth="9.109375" defaultRowHeight="13.2" x14ac:dyDescent="0.25"/>
  <cols>
    <col min="1" max="1" width="5.5546875" style="3" customWidth="1"/>
    <col min="2" max="2" width="57" style="89" customWidth="1"/>
    <col min="3" max="3" width="11" style="69" customWidth="1"/>
    <col min="4" max="4" width="10.44140625" style="69" customWidth="1"/>
    <col min="5" max="5" width="8" style="69" customWidth="1"/>
    <col min="6" max="6" width="8.33203125" style="69" customWidth="1"/>
    <col min="7" max="7" width="11.88671875" style="69" customWidth="1"/>
    <col min="8" max="8" width="9.88671875" style="69" customWidth="1"/>
    <col min="9" max="9" width="8.6640625" style="69" customWidth="1"/>
    <col min="10" max="10" width="10" style="69" customWidth="1"/>
    <col min="11" max="11" width="9.5546875" style="69" customWidth="1"/>
    <col min="12" max="12" width="21.5546875" style="69" customWidth="1"/>
    <col min="13" max="13" width="8" style="69" hidden="1" customWidth="1"/>
    <col min="14" max="14" width="8.33203125" style="69" hidden="1" customWidth="1"/>
    <col min="15" max="15" width="9.109375" style="69"/>
    <col min="16" max="23" width="9.109375" style="2"/>
    <col min="24" max="16384" width="9.109375" style="69"/>
  </cols>
  <sheetData>
    <row r="1" spans="1:23" ht="15.6" x14ac:dyDescent="0.3">
      <c r="A1" s="15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265" t="s">
        <v>207</v>
      </c>
      <c r="M1" s="265"/>
      <c r="N1" s="265"/>
    </row>
    <row r="2" spans="1:23" ht="15.75" customHeight="1" x14ac:dyDescent="0.25">
      <c r="A2" s="256" t="s">
        <v>193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23" ht="16.2" x14ac:dyDescent="0.35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</row>
    <row r="4" spans="1:23" ht="15.6" x14ac:dyDescent="0.3">
      <c r="A4" s="15"/>
      <c r="B4" s="106"/>
      <c r="C4" s="71"/>
      <c r="D4" s="109"/>
      <c r="E4" s="72"/>
      <c r="F4" s="72"/>
      <c r="G4" s="72"/>
      <c r="H4" s="72"/>
      <c r="I4" s="72"/>
      <c r="J4" s="72"/>
      <c r="K4" s="72"/>
      <c r="L4" s="72"/>
    </row>
    <row r="5" spans="1:23" ht="15.6" x14ac:dyDescent="0.3">
      <c r="A5" s="15"/>
      <c r="B5" s="30"/>
      <c r="C5" s="70"/>
      <c r="D5" s="70"/>
      <c r="K5" s="74" t="s">
        <v>161</v>
      </c>
    </row>
    <row r="6" spans="1:23" x14ac:dyDescent="0.25">
      <c r="A6" s="244" t="s">
        <v>194</v>
      </c>
      <c r="B6" s="246" t="s">
        <v>97</v>
      </c>
      <c r="C6" s="239" t="s">
        <v>98</v>
      </c>
      <c r="D6" s="240"/>
      <c r="E6" s="239" t="s">
        <v>99</v>
      </c>
      <c r="F6" s="240"/>
      <c r="G6" s="239" t="s">
        <v>138</v>
      </c>
      <c r="H6" s="240"/>
      <c r="I6" s="239" t="s">
        <v>101</v>
      </c>
      <c r="J6" s="240"/>
      <c r="K6" s="239" t="s">
        <v>102</v>
      </c>
      <c r="L6" s="240"/>
      <c r="M6" s="239" t="s">
        <v>141</v>
      </c>
      <c r="N6" s="240"/>
    </row>
    <row r="7" spans="1:23" x14ac:dyDescent="0.25">
      <c r="A7" s="245"/>
      <c r="B7" s="247"/>
      <c r="C7" s="79" t="s">
        <v>142</v>
      </c>
      <c r="D7" s="79" t="s">
        <v>143</v>
      </c>
      <c r="E7" s="79" t="s">
        <v>142</v>
      </c>
      <c r="F7" s="79" t="s">
        <v>143</v>
      </c>
      <c r="G7" s="79" t="s">
        <v>142</v>
      </c>
      <c r="H7" s="79" t="s">
        <v>143</v>
      </c>
      <c r="I7" s="79" t="s">
        <v>142</v>
      </c>
      <c r="J7" s="79" t="s">
        <v>143</v>
      </c>
      <c r="K7" s="79" t="s">
        <v>142</v>
      </c>
      <c r="L7" s="79" t="s">
        <v>143</v>
      </c>
      <c r="M7" s="79" t="s">
        <v>142</v>
      </c>
      <c r="N7" s="79" t="s">
        <v>143</v>
      </c>
    </row>
    <row r="8" spans="1:23" x14ac:dyDescent="0.25">
      <c r="A8" s="31"/>
      <c r="B8" s="32">
        <v>1</v>
      </c>
      <c r="C8" s="73">
        <v>2</v>
      </c>
      <c r="D8" s="73">
        <v>3</v>
      </c>
      <c r="E8" s="73">
        <v>4</v>
      </c>
      <c r="F8" s="73">
        <v>5</v>
      </c>
      <c r="G8" s="73">
        <v>6</v>
      </c>
      <c r="H8" s="73">
        <v>7</v>
      </c>
      <c r="I8" s="73">
        <v>8</v>
      </c>
      <c r="J8" s="73">
        <v>9</v>
      </c>
      <c r="K8" s="73">
        <v>10</v>
      </c>
      <c r="L8" s="73">
        <v>11</v>
      </c>
      <c r="M8" s="73">
        <v>12</v>
      </c>
      <c r="N8" s="73">
        <v>13</v>
      </c>
    </row>
    <row r="9" spans="1:23" s="78" customFormat="1" ht="26.4" x14ac:dyDescent="0.25">
      <c r="A9" s="10">
        <v>1</v>
      </c>
      <c r="B9" s="34" t="s">
        <v>195</v>
      </c>
      <c r="C9" s="187">
        <f>SUM(E9,G9,I9,K9,M9)</f>
        <v>9717.4</v>
      </c>
      <c r="D9" s="187">
        <f>SUM(F9,H9,J9,L9,N9)</f>
        <v>7975.1</v>
      </c>
      <c r="E9" s="26"/>
      <c r="F9" s="26"/>
      <c r="G9" s="187">
        <f t="shared" ref="G9:L9" si="0">SUM(G10:G10)</f>
        <v>9485.6</v>
      </c>
      <c r="H9" s="187">
        <f t="shared" si="0"/>
        <v>7743.3</v>
      </c>
      <c r="I9" s="85">
        <f t="shared" si="0"/>
        <v>0</v>
      </c>
      <c r="J9" s="85">
        <f t="shared" si="0"/>
        <v>0</v>
      </c>
      <c r="K9" s="187">
        <f t="shared" si="0"/>
        <v>231.8</v>
      </c>
      <c r="L9" s="187">
        <f t="shared" si="0"/>
        <v>231.8</v>
      </c>
      <c r="M9" s="26"/>
      <c r="N9" s="26"/>
      <c r="P9" s="1"/>
      <c r="Q9" s="1"/>
      <c r="R9" s="1"/>
      <c r="S9" s="1"/>
      <c r="T9" s="1"/>
      <c r="U9" s="1"/>
      <c r="V9" s="1"/>
      <c r="W9" s="1"/>
    </row>
    <row r="10" spans="1:23" s="78" customFormat="1" ht="24" x14ac:dyDescent="0.25">
      <c r="A10" s="23" t="s">
        <v>105</v>
      </c>
      <c r="B10" s="82" t="s">
        <v>224</v>
      </c>
      <c r="C10" s="187">
        <f t="shared" ref="C10:C18" si="1">SUM(E10,G10,I10,K10,M10)</f>
        <v>9717.4</v>
      </c>
      <c r="D10" s="187">
        <f>SUM(F10,H10,J10,L10,N10)</f>
        <v>7975.1</v>
      </c>
      <c r="E10" s="28"/>
      <c r="F10" s="28"/>
      <c r="G10" s="209">
        <f>'6.'!G12</f>
        <v>9485.6</v>
      </c>
      <c r="H10" s="209">
        <f>'6.'!H12</f>
        <v>7743.3</v>
      </c>
      <c r="I10" s="210">
        <v>0</v>
      </c>
      <c r="J10" s="210">
        <v>0</v>
      </c>
      <c r="K10" s="209">
        <f>'6.'!K12</f>
        <v>231.8</v>
      </c>
      <c r="L10" s="209">
        <f>'6.'!L12</f>
        <v>231.8</v>
      </c>
      <c r="M10" s="28"/>
      <c r="N10" s="28"/>
      <c r="P10" s="1"/>
      <c r="Q10" s="1"/>
      <c r="R10" s="1"/>
      <c r="S10" s="1"/>
      <c r="T10" s="1"/>
      <c r="U10" s="1"/>
      <c r="V10" s="1"/>
      <c r="W10" s="1"/>
    </row>
    <row r="11" spans="1:23" s="78" customFormat="1" ht="75.75" customHeight="1" x14ac:dyDescent="0.25">
      <c r="A11" s="10">
        <v>2</v>
      </c>
      <c r="B11" s="86" t="s">
        <v>229</v>
      </c>
      <c r="C11" s="187">
        <f>SUM(E11,G11,I11,K11,M11)</f>
        <v>135955.10000000003</v>
      </c>
      <c r="D11" s="187">
        <f t="shared" ref="D11:D18" si="2">SUM(F11,H11,J11,L11,N11)</f>
        <v>131022.39999999999</v>
      </c>
      <c r="E11" s="188"/>
      <c r="F11" s="188"/>
      <c r="G11" s="187">
        <f>G13+G14+G15+G16+G17+G18+G19</f>
        <v>135955.10000000003</v>
      </c>
      <c r="H11" s="187">
        <f>H13+H14+H15+H16+H17+H18+H19</f>
        <v>131022.39999999999</v>
      </c>
      <c r="I11" s="85"/>
      <c r="J11" s="85"/>
      <c r="K11" s="85"/>
      <c r="L11" s="85"/>
      <c r="M11" s="26"/>
      <c r="N11" s="26"/>
      <c r="P11" s="1"/>
      <c r="Q11" s="1"/>
      <c r="R11" s="1"/>
      <c r="S11" s="1"/>
      <c r="T11" s="1"/>
      <c r="U11" s="1"/>
      <c r="V11" s="1"/>
      <c r="W11" s="1"/>
    </row>
    <row r="12" spans="1:23" s="78" customFormat="1" ht="39.6" x14ac:dyDescent="0.25">
      <c r="A12" s="23" t="s">
        <v>196</v>
      </c>
      <c r="B12" s="50" t="s">
        <v>197</v>
      </c>
      <c r="C12" s="187">
        <f t="shared" si="1"/>
        <v>136254.5</v>
      </c>
      <c r="D12" s="187">
        <f t="shared" si="2"/>
        <v>131321.79999999999</v>
      </c>
      <c r="E12" s="108"/>
      <c r="F12" s="108"/>
      <c r="G12" s="209">
        <f>'6.'!G14</f>
        <v>135955.1</v>
      </c>
      <c r="H12" s="209">
        <f>'6.'!H14</f>
        <v>131022.39999999999</v>
      </c>
      <c r="I12" s="210">
        <v>0</v>
      </c>
      <c r="J12" s="210">
        <v>0</v>
      </c>
      <c r="K12" s="209">
        <f>'6.'!K14</f>
        <v>299.39999999999998</v>
      </c>
      <c r="L12" s="209">
        <f>'6.'!L14</f>
        <v>299.39999999999998</v>
      </c>
      <c r="M12" s="28"/>
      <c r="N12" s="28"/>
      <c r="P12" s="1"/>
      <c r="Q12" s="1"/>
      <c r="R12" s="1"/>
      <c r="S12" s="1"/>
      <c r="T12" s="1"/>
      <c r="U12" s="1"/>
      <c r="V12" s="1"/>
      <c r="W12" s="1"/>
    </row>
    <row r="13" spans="1:23" s="78" customFormat="1" ht="36" x14ac:dyDescent="0.25">
      <c r="A13" s="10" t="s">
        <v>153</v>
      </c>
      <c r="B13" s="86" t="s">
        <v>198</v>
      </c>
      <c r="C13" s="85">
        <f t="shared" si="1"/>
        <v>0</v>
      </c>
      <c r="D13" s="85">
        <f t="shared" si="2"/>
        <v>0</v>
      </c>
      <c r="E13" s="26"/>
      <c r="F13" s="26"/>
      <c r="G13" s="26">
        <v>0</v>
      </c>
      <c r="H13" s="26">
        <v>0</v>
      </c>
      <c r="I13" s="170"/>
      <c r="J13" s="170"/>
      <c r="K13" s="170"/>
      <c r="L13" s="26"/>
      <c r="M13" s="26"/>
      <c r="N13" s="26"/>
      <c r="P13" s="1"/>
      <c r="Q13" s="1"/>
      <c r="R13" s="1"/>
      <c r="S13" s="1"/>
      <c r="T13" s="1"/>
      <c r="U13" s="1"/>
      <c r="V13" s="1"/>
      <c r="W13" s="1"/>
    </row>
    <row r="14" spans="1:23" s="78" customFormat="1" ht="129" customHeight="1" x14ac:dyDescent="0.25">
      <c r="A14" s="10" t="s">
        <v>199</v>
      </c>
      <c r="B14" s="87" t="s">
        <v>67</v>
      </c>
      <c r="C14" s="187">
        <f t="shared" si="1"/>
        <v>114698.1</v>
      </c>
      <c r="D14" s="187">
        <f>SUM(F14,H14,J14,L14,N14)</f>
        <v>109872.49999999999</v>
      </c>
      <c r="E14" s="188"/>
      <c r="F14" s="188"/>
      <c r="G14" s="208">
        <f>G12-G15-G16-G17-G18</f>
        <v>114698.1</v>
      </c>
      <c r="H14" s="208">
        <f>H12-H15-H16-H17-H18</f>
        <v>109872.49999999999</v>
      </c>
      <c r="I14" s="26"/>
      <c r="J14" s="26"/>
      <c r="K14" s="26"/>
      <c r="L14" s="26"/>
      <c r="M14" s="26"/>
      <c r="N14" s="26"/>
      <c r="P14" s="1"/>
      <c r="Q14" s="1"/>
      <c r="R14" s="1"/>
      <c r="S14" s="1"/>
      <c r="T14" s="1"/>
      <c r="U14" s="1"/>
      <c r="V14" s="1"/>
      <c r="W14" s="1"/>
    </row>
    <row r="15" spans="1:23" s="78" customFormat="1" ht="40.799999999999997" x14ac:dyDescent="0.25">
      <c r="A15" s="10" t="s">
        <v>200</v>
      </c>
      <c r="B15" s="81" t="s">
        <v>206</v>
      </c>
      <c r="C15" s="187">
        <f t="shared" si="1"/>
        <v>415.5</v>
      </c>
      <c r="D15" s="187">
        <f t="shared" si="2"/>
        <v>415.5</v>
      </c>
      <c r="E15" s="188"/>
      <c r="F15" s="188"/>
      <c r="G15" s="188">
        <v>415.5</v>
      </c>
      <c r="H15" s="188">
        <v>415.5</v>
      </c>
      <c r="I15" s="26"/>
      <c r="J15" s="26"/>
      <c r="K15" s="26"/>
      <c r="L15" s="26"/>
      <c r="M15" s="26"/>
      <c r="N15" s="26"/>
      <c r="P15" s="1"/>
      <c r="Q15" s="1"/>
      <c r="R15" s="1"/>
      <c r="S15" s="1"/>
      <c r="T15" s="1"/>
      <c r="U15" s="1"/>
      <c r="V15" s="1"/>
      <c r="W15" s="1"/>
    </row>
    <row r="16" spans="1:23" s="78" customFormat="1" ht="13.8" x14ac:dyDescent="0.25">
      <c r="A16" s="10" t="s">
        <v>202</v>
      </c>
      <c r="B16" s="81" t="s">
        <v>201</v>
      </c>
      <c r="C16" s="187">
        <f t="shared" si="1"/>
        <v>6147.8</v>
      </c>
      <c r="D16" s="187">
        <f t="shared" si="2"/>
        <v>6098.1</v>
      </c>
      <c r="E16" s="188"/>
      <c r="F16" s="188"/>
      <c r="G16" s="231">
        <v>6147.8</v>
      </c>
      <c r="H16" s="231">
        <v>6098.1</v>
      </c>
      <c r="I16" s="26">
        <v>0</v>
      </c>
      <c r="J16" s="26"/>
      <c r="K16" s="26">
        <v>0</v>
      </c>
      <c r="L16" s="26"/>
      <c r="M16" s="26"/>
      <c r="N16" s="26"/>
      <c r="P16" s="1"/>
      <c r="Q16" s="1"/>
      <c r="R16" s="1"/>
      <c r="S16" s="1"/>
      <c r="T16" s="1"/>
      <c r="U16" s="1"/>
      <c r="V16" s="1"/>
      <c r="W16" s="1"/>
    </row>
    <row r="17" spans="1:23" s="78" customFormat="1" ht="20.399999999999999" x14ac:dyDescent="0.25">
      <c r="A17" s="10" t="s">
        <v>204</v>
      </c>
      <c r="B17" s="81" t="s">
        <v>68</v>
      </c>
      <c r="C17" s="187">
        <f t="shared" si="1"/>
        <v>14556.5</v>
      </c>
      <c r="D17" s="187">
        <f t="shared" si="2"/>
        <v>14556.5</v>
      </c>
      <c r="E17" s="188" t="s">
        <v>136</v>
      </c>
      <c r="F17" s="188" t="s">
        <v>136</v>
      </c>
      <c r="G17" s="231">
        <v>14556.5</v>
      </c>
      <c r="H17" s="231">
        <v>14556.5</v>
      </c>
      <c r="I17" s="26" t="s">
        <v>136</v>
      </c>
      <c r="J17" s="26" t="s">
        <v>136</v>
      </c>
      <c r="K17" s="26" t="s">
        <v>136</v>
      </c>
      <c r="L17" s="26" t="s">
        <v>136</v>
      </c>
      <c r="M17" s="26" t="s">
        <v>136</v>
      </c>
      <c r="N17" s="26" t="s">
        <v>136</v>
      </c>
      <c r="P17" s="1"/>
      <c r="Q17" s="1"/>
      <c r="R17" s="1"/>
      <c r="S17" s="1"/>
      <c r="T17" s="1"/>
      <c r="U17" s="1"/>
      <c r="V17" s="1"/>
      <c r="W17" s="1"/>
    </row>
    <row r="18" spans="1:23" s="78" customFormat="1" ht="13.8" x14ac:dyDescent="0.25">
      <c r="A18" s="10" t="s">
        <v>205</v>
      </c>
      <c r="B18" s="81" t="s">
        <v>203</v>
      </c>
      <c r="C18" s="187">
        <f t="shared" si="1"/>
        <v>137.19999999999999</v>
      </c>
      <c r="D18" s="187">
        <f t="shared" si="2"/>
        <v>79.8</v>
      </c>
      <c r="E18" s="188"/>
      <c r="F18" s="188"/>
      <c r="G18" s="231">
        <v>137.19999999999999</v>
      </c>
      <c r="H18" s="231">
        <v>79.8</v>
      </c>
      <c r="I18" s="26"/>
      <c r="J18" s="26"/>
      <c r="K18" s="26"/>
      <c r="L18" s="26"/>
      <c r="M18" s="26"/>
      <c r="N18" s="26"/>
      <c r="P18" s="1"/>
      <c r="Q18" s="1"/>
      <c r="R18" s="1"/>
      <c r="S18" s="1"/>
      <c r="T18" s="1"/>
      <c r="U18" s="1"/>
      <c r="V18" s="1"/>
      <c r="W18" s="1"/>
    </row>
    <row r="19" spans="1:23" s="78" customFormat="1" ht="61.8" x14ac:dyDescent="0.25">
      <c r="A19" s="10" t="s">
        <v>69</v>
      </c>
      <c r="B19" s="120" t="s">
        <v>228</v>
      </c>
      <c r="C19" s="85">
        <f>SUM(E19,G19,I19,K19,M19)</f>
        <v>0</v>
      </c>
      <c r="D19" s="85">
        <f>SUM(F19,H19,J19,L19,N19)</f>
        <v>0</v>
      </c>
      <c r="E19" s="119"/>
      <c r="F19" s="119"/>
      <c r="G19" s="119">
        <v>0</v>
      </c>
      <c r="H19" s="138">
        <v>0</v>
      </c>
      <c r="I19" s="119"/>
      <c r="J19" s="138"/>
      <c r="K19" s="119"/>
      <c r="L19" s="138"/>
      <c r="M19" s="119"/>
      <c r="N19" s="119"/>
      <c r="P19" s="1"/>
      <c r="Q19" s="1"/>
      <c r="R19" s="1"/>
      <c r="S19" s="1"/>
      <c r="T19" s="1"/>
      <c r="U19" s="1"/>
      <c r="V19" s="1"/>
      <c r="W19" s="1"/>
    </row>
    <row r="20" spans="1:23" s="78" customFormat="1" x14ac:dyDescent="0.25">
      <c r="A20" s="4"/>
      <c r="B20" s="88"/>
      <c r="P20" s="1"/>
      <c r="Q20" s="1"/>
      <c r="R20" s="1"/>
      <c r="S20" s="1"/>
      <c r="T20" s="1"/>
      <c r="U20" s="1"/>
      <c r="V20" s="1"/>
      <c r="W20" s="1"/>
    </row>
    <row r="21" spans="1:23" s="78" customFormat="1" x14ac:dyDescent="0.25">
      <c r="A21" s="4"/>
      <c r="B21" s="88"/>
      <c r="P21" s="1"/>
      <c r="Q21" s="1"/>
      <c r="R21" s="1"/>
      <c r="S21" s="1"/>
      <c r="T21" s="1"/>
      <c r="U21" s="1"/>
      <c r="V21" s="1"/>
      <c r="W21" s="1"/>
    </row>
    <row r="22" spans="1:23" s="78" customFormat="1" x14ac:dyDescent="0.25">
      <c r="A22" s="4"/>
      <c r="B22" s="88"/>
      <c r="P22" s="1"/>
      <c r="Q22" s="1"/>
      <c r="R22" s="1"/>
      <c r="S22" s="1"/>
      <c r="T22" s="1"/>
      <c r="U22" s="1"/>
      <c r="V22" s="1"/>
      <c r="W22" s="1"/>
    </row>
    <row r="23" spans="1:23" s="78" customFormat="1" x14ac:dyDescent="0.25">
      <c r="A23" s="4"/>
      <c r="B23" s="88"/>
      <c r="P23" s="1"/>
      <c r="Q23" s="1"/>
      <c r="R23" s="1"/>
      <c r="S23" s="1"/>
      <c r="T23" s="1"/>
      <c r="U23" s="1"/>
      <c r="V23" s="1"/>
      <c r="W23" s="1"/>
    </row>
    <row r="24" spans="1:23" s="78" customFormat="1" x14ac:dyDescent="0.25">
      <c r="A24" s="4"/>
      <c r="B24" s="88"/>
      <c r="P24" s="1"/>
      <c r="Q24" s="1"/>
      <c r="R24" s="1"/>
      <c r="S24" s="1"/>
      <c r="T24" s="1"/>
      <c r="U24" s="1"/>
      <c r="V24" s="1"/>
      <c r="W24" s="1"/>
    </row>
    <row r="25" spans="1:23" s="78" customFormat="1" x14ac:dyDescent="0.25">
      <c r="A25" s="4"/>
      <c r="B25" s="88"/>
      <c r="P25" s="1"/>
      <c r="Q25" s="1"/>
      <c r="R25" s="1"/>
      <c r="S25" s="1"/>
      <c r="T25" s="1"/>
      <c r="U25" s="1"/>
      <c r="V25" s="1"/>
      <c r="W25" s="1"/>
    </row>
    <row r="26" spans="1:23" s="78" customFormat="1" x14ac:dyDescent="0.25">
      <c r="A26" s="4"/>
      <c r="B26" s="88"/>
      <c r="P26" s="1"/>
      <c r="Q26" s="1"/>
      <c r="R26" s="1"/>
      <c r="S26" s="1"/>
      <c r="T26" s="1"/>
      <c r="U26" s="1"/>
      <c r="V26" s="1"/>
      <c r="W26" s="1"/>
    </row>
    <row r="27" spans="1:23" s="78" customFormat="1" x14ac:dyDescent="0.25">
      <c r="A27" s="4"/>
      <c r="B27" s="88"/>
      <c r="P27" s="1"/>
      <c r="Q27" s="1"/>
      <c r="R27" s="1"/>
      <c r="S27" s="1"/>
      <c r="T27" s="1"/>
      <c r="U27" s="1"/>
      <c r="V27" s="1"/>
      <c r="W27" s="1"/>
    </row>
    <row r="28" spans="1:23" s="78" customFormat="1" x14ac:dyDescent="0.25">
      <c r="A28" s="4"/>
      <c r="B28" s="88"/>
      <c r="P28" s="1"/>
      <c r="Q28" s="1"/>
      <c r="R28" s="1"/>
      <c r="S28" s="1"/>
      <c r="T28" s="1"/>
      <c r="U28" s="1"/>
      <c r="V28" s="1"/>
      <c r="W28" s="1"/>
    </row>
    <row r="29" spans="1:23" s="78" customFormat="1" x14ac:dyDescent="0.25">
      <c r="A29" s="4"/>
      <c r="B29" s="88"/>
      <c r="P29" s="1"/>
      <c r="Q29" s="1"/>
      <c r="R29" s="1"/>
      <c r="S29" s="1"/>
      <c r="T29" s="1"/>
      <c r="U29" s="1"/>
      <c r="V29" s="1"/>
      <c r="W29" s="1"/>
    </row>
    <row r="30" spans="1:23" s="78" customFormat="1" x14ac:dyDescent="0.25">
      <c r="A30" s="4"/>
      <c r="B30" s="88"/>
      <c r="P30" s="1"/>
      <c r="Q30" s="1"/>
      <c r="R30" s="1"/>
      <c r="S30" s="1"/>
      <c r="T30" s="1"/>
      <c r="U30" s="1"/>
      <c r="V30" s="1"/>
      <c r="W30" s="1"/>
    </row>
    <row r="31" spans="1:23" s="78" customFormat="1" x14ac:dyDescent="0.25">
      <c r="A31" s="4"/>
      <c r="B31" s="88"/>
      <c r="P31" s="1"/>
      <c r="Q31" s="1"/>
      <c r="R31" s="1"/>
      <c r="S31" s="1"/>
      <c r="T31" s="1"/>
      <c r="U31" s="1"/>
      <c r="V31" s="1"/>
      <c r="W31" s="1"/>
    </row>
    <row r="32" spans="1:23" s="78" customFormat="1" x14ac:dyDescent="0.25">
      <c r="A32" s="4"/>
      <c r="B32" s="88"/>
      <c r="P32" s="1"/>
      <c r="Q32" s="1"/>
      <c r="R32" s="1"/>
      <c r="S32" s="1"/>
      <c r="T32" s="1"/>
      <c r="U32" s="1"/>
      <c r="V32" s="1"/>
      <c r="W32" s="1"/>
    </row>
    <row r="33" spans="1:23" s="78" customFormat="1" x14ac:dyDescent="0.25">
      <c r="A33" s="4"/>
      <c r="B33" s="88"/>
      <c r="P33" s="1"/>
      <c r="Q33" s="1"/>
      <c r="R33" s="1"/>
      <c r="S33" s="1"/>
      <c r="T33" s="1"/>
      <c r="U33" s="1"/>
      <c r="V33" s="1"/>
      <c r="W33" s="1"/>
    </row>
    <row r="34" spans="1:23" s="78" customFormat="1" x14ac:dyDescent="0.25">
      <c r="A34" s="4"/>
      <c r="B34" s="88"/>
      <c r="P34" s="1"/>
      <c r="Q34" s="1"/>
      <c r="R34" s="1"/>
      <c r="S34" s="1"/>
      <c r="T34" s="1"/>
      <c r="U34" s="1"/>
      <c r="V34" s="1"/>
      <c r="W34" s="1"/>
    </row>
    <row r="35" spans="1:23" s="78" customFormat="1" x14ac:dyDescent="0.25">
      <c r="A35" s="4"/>
      <c r="B35" s="88"/>
      <c r="P35" s="1"/>
      <c r="Q35" s="1"/>
      <c r="R35" s="1"/>
      <c r="S35" s="1"/>
      <c r="T35" s="1"/>
      <c r="U35" s="1"/>
      <c r="V35" s="1"/>
      <c r="W35" s="1"/>
    </row>
    <row r="36" spans="1:23" s="78" customFormat="1" x14ac:dyDescent="0.25">
      <c r="A36" s="4"/>
      <c r="B36" s="88"/>
      <c r="P36" s="1"/>
      <c r="Q36" s="1"/>
      <c r="R36" s="1"/>
      <c r="S36" s="1"/>
      <c r="T36" s="1"/>
      <c r="U36" s="1"/>
      <c r="V36" s="1"/>
      <c r="W36" s="1"/>
    </row>
    <row r="37" spans="1:23" s="78" customFormat="1" x14ac:dyDescent="0.25">
      <c r="A37" s="4"/>
      <c r="B37" s="88"/>
      <c r="P37" s="1"/>
      <c r="Q37" s="1"/>
      <c r="R37" s="1"/>
      <c r="S37" s="1"/>
      <c r="T37" s="1"/>
      <c r="U37" s="1"/>
      <c r="V37" s="1"/>
      <c r="W37" s="1"/>
    </row>
    <row r="38" spans="1:23" s="78" customFormat="1" x14ac:dyDescent="0.25">
      <c r="A38" s="4"/>
      <c r="B38" s="88"/>
      <c r="P38" s="1"/>
      <c r="Q38" s="1"/>
      <c r="R38" s="1"/>
      <c r="S38" s="1"/>
      <c r="T38" s="1"/>
      <c r="U38" s="1"/>
      <c r="V38" s="1"/>
      <c r="W38" s="1"/>
    </row>
    <row r="39" spans="1:23" s="78" customFormat="1" x14ac:dyDescent="0.25">
      <c r="A39" s="4"/>
      <c r="B39" s="88"/>
      <c r="P39" s="1"/>
      <c r="Q39" s="1"/>
      <c r="R39" s="1"/>
      <c r="S39" s="1"/>
      <c r="T39" s="1"/>
      <c r="U39" s="1"/>
      <c r="V39" s="1"/>
      <c r="W39" s="1"/>
    </row>
    <row r="40" spans="1:23" s="78" customFormat="1" x14ac:dyDescent="0.25">
      <c r="A40" s="4"/>
      <c r="B40" s="88"/>
      <c r="P40" s="1"/>
      <c r="Q40" s="1"/>
      <c r="R40" s="1"/>
      <c r="S40" s="1"/>
      <c r="T40" s="1"/>
      <c r="U40" s="1"/>
      <c r="V40" s="1"/>
      <c r="W40" s="1"/>
    </row>
    <row r="41" spans="1:23" s="78" customFormat="1" x14ac:dyDescent="0.25">
      <c r="A41" s="4"/>
      <c r="B41" s="88"/>
      <c r="P41" s="1"/>
      <c r="Q41" s="1"/>
      <c r="R41" s="1"/>
      <c r="S41" s="1"/>
      <c r="T41" s="1"/>
      <c r="U41" s="1"/>
      <c r="V41" s="1"/>
      <c r="W41" s="1"/>
    </row>
    <row r="42" spans="1:23" s="78" customFormat="1" x14ac:dyDescent="0.25">
      <c r="A42" s="4"/>
      <c r="B42" s="88"/>
      <c r="P42" s="1"/>
      <c r="Q42" s="1"/>
      <c r="R42" s="1"/>
      <c r="S42" s="1"/>
      <c r="T42" s="1"/>
      <c r="U42" s="1"/>
      <c r="V42" s="1"/>
      <c r="W42" s="1"/>
    </row>
    <row r="43" spans="1:23" s="78" customFormat="1" x14ac:dyDescent="0.25">
      <c r="A43" s="4"/>
      <c r="B43" s="88"/>
      <c r="P43" s="1"/>
      <c r="Q43" s="1"/>
      <c r="R43" s="1"/>
      <c r="S43" s="1"/>
      <c r="T43" s="1"/>
      <c r="U43" s="1"/>
      <c r="V43" s="1"/>
      <c r="W43" s="1"/>
    </row>
    <row r="44" spans="1:23" s="78" customFormat="1" x14ac:dyDescent="0.25">
      <c r="A44" s="4"/>
      <c r="B44" s="88"/>
      <c r="P44" s="1"/>
      <c r="Q44" s="1"/>
      <c r="R44" s="1"/>
      <c r="S44" s="1"/>
      <c r="T44" s="1"/>
      <c r="U44" s="1"/>
      <c r="V44" s="1"/>
      <c r="W44" s="1"/>
    </row>
    <row r="45" spans="1:23" s="78" customFormat="1" x14ac:dyDescent="0.25">
      <c r="A45" s="4"/>
      <c r="B45" s="88"/>
      <c r="P45" s="1"/>
      <c r="Q45" s="1"/>
      <c r="R45" s="1"/>
      <c r="S45" s="1"/>
      <c r="T45" s="1"/>
      <c r="U45" s="1"/>
      <c r="V45" s="1"/>
      <c r="W45" s="1"/>
    </row>
    <row r="46" spans="1:23" s="78" customFormat="1" x14ac:dyDescent="0.25">
      <c r="A46" s="4"/>
      <c r="B46" s="88"/>
      <c r="P46" s="1"/>
      <c r="Q46" s="1"/>
      <c r="R46" s="1"/>
      <c r="S46" s="1"/>
      <c r="T46" s="1"/>
      <c r="U46" s="1"/>
      <c r="V46" s="1"/>
      <c r="W46" s="1"/>
    </row>
    <row r="47" spans="1:23" s="78" customFormat="1" x14ac:dyDescent="0.25">
      <c r="A47" s="4"/>
      <c r="B47" s="88"/>
      <c r="P47" s="1"/>
      <c r="Q47" s="1"/>
      <c r="R47" s="1"/>
      <c r="S47" s="1"/>
      <c r="T47" s="1"/>
      <c r="U47" s="1"/>
      <c r="V47" s="1"/>
      <c r="W47" s="1"/>
    </row>
    <row r="48" spans="1:23" s="78" customFormat="1" x14ac:dyDescent="0.25">
      <c r="A48" s="4"/>
      <c r="B48" s="88"/>
      <c r="P48" s="1"/>
      <c r="Q48" s="1"/>
      <c r="R48" s="1"/>
      <c r="S48" s="1"/>
      <c r="T48" s="1"/>
      <c r="U48" s="1"/>
      <c r="V48" s="1"/>
      <c r="W48" s="1"/>
    </row>
    <row r="49" spans="1:23" s="78" customFormat="1" x14ac:dyDescent="0.25">
      <c r="A49" s="4"/>
      <c r="B49" s="88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B50" s="88"/>
    </row>
    <row r="51" spans="1:23" x14ac:dyDescent="0.25">
      <c r="B51" s="88"/>
    </row>
    <row r="52" spans="1:23" x14ac:dyDescent="0.25">
      <c r="B52" s="88"/>
    </row>
    <row r="53" spans="1:23" x14ac:dyDescent="0.25">
      <c r="B53" s="88"/>
    </row>
    <row r="54" spans="1:23" x14ac:dyDescent="0.25">
      <c r="B54" s="88"/>
    </row>
    <row r="55" spans="1:23" x14ac:dyDescent="0.25">
      <c r="B55" s="88"/>
    </row>
    <row r="56" spans="1:23" x14ac:dyDescent="0.25">
      <c r="B56" s="88"/>
    </row>
    <row r="57" spans="1:23" x14ac:dyDescent="0.25">
      <c r="B57" s="88"/>
    </row>
    <row r="58" spans="1:23" x14ac:dyDescent="0.25">
      <c r="B58" s="88"/>
    </row>
    <row r="59" spans="1:23" x14ac:dyDescent="0.25">
      <c r="B59" s="88"/>
    </row>
    <row r="60" spans="1:23" x14ac:dyDescent="0.25">
      <c r="B60" s="88"/>
    </row>
    <row r="61" spans="1:23" x14ac:dyDescent="0.25">
      <c r="B61" s="88"/>
    </row>
    <row r="62" spans="1:23" x14ac:dyDescent="0.25">
      <c r="B62" s="88"/>
    </row>
    <row r="63" spans="1:23" x14ac:dyDescent="0.25">
      <c r="B63" s="88"/>
    </row>
    <row r="64" spans="1:23" x14ac:dyDescent="0.25">
      <c r="B64" s="88"/>
    </row>
    <row r="65" spans="2:2" x14ac:dyDescent="0.25">
      <c r="B65" s="88"/>
    </row>
    <row r="66" spans="2:2" x14ac:dyDescent="0.25">
      <c r="B66" s="88"/>
    </row>
    <row r="67" spans="2:2" x14ac:dyDescent="0.25">
      <c r="B67" s="88"/>
    </row>
    <row r="68" spans="2:2" x14ac:dyDescent="0.25">
      <c r="B68" s="88"/>
    </row>
    <row r="69" spans="2:2" x14ac:dyDescent="0.25">
      <c r="B69" s="88"/>
    </row>
    <row r="70" spans="2:2" x14ac:dyDescent="0.25">
      <c r="B70" s="88"/>
    </row>
    <row r="71" spans="2:2" x14ac:dyDescent="0.25">
      <c r="B71" s="88"/>
    </row>
    <row r="72" spans="2:2" x14ac:dyDescent="0.25">
      <c r="B72" s="88"/>
    </row>
    <row r="73" spans="2:2" x14ac:dyDescent="0.25">
      <c r="B73" s="88"/>
    </row>
    <row r="74" spans="2:2" x14ac:dyDescent="0.25">
      <c r="B74" s="88"/>
    </row>
    <row r="75" spans="2:2" x14ac:dyDescent="0.25">
      <c r="B75" s="88"/>
    </row>
    <row r="76" spans="2:2" x14ac:dyDescent="0.25">
      <c r="B76" s="88"/>
    </row>
    <row r="77" spans="2:2" x14ac:dyDescent="0.25">
      <c r="B77" s="88"/>
    </row>
    <row r="78" spans="2:2" x14ac:dyDescent="0.25">
      <c r="B78" s="88"/>
    </row>
    <row r="79" spans="2:2" x14ac:dyDescent="0.25">
      <c r="B79" s="88"/>
    </row>
    <row r="80" spans="2:2" x14ac:dyDescent="0.25">
      <c r="B80" s="88"/>
    </row>
    <row r="81" spans="2:2" x14ac:dyDescent="0.25">
      <c r="B81" s="88"/>
    </row>
    <row r="82" spans="2:2" x14ac:dyDescent="0.25">
      <c r="B82" s="88"/>
    </row>
    <row r="83" spans="2:2" x14ac:dyDescent="0.25">
      <c r="B83" s="88"/>
    </row>
    <row r="84" spans="2:2" x14ac:dyDescent="0.25">
      <c r="B84" s="88"/>
    </row>
    <row r="85" spans="2:2" x14ac:dyDescent="0.25">
      <c r="B85" s="88"/>
    </row>
    <row r="86" spans="2:2" x14ac:dyDescent="0.25">
      <c r="B86" s="88"/>
    </row>
    <row r="87" spans="2:2" x14ac:dyDescent="0.25">
      <c r="B87" s="88"/>
    </row>
    <row r="88" spans="2:2" x14ac:dyDescent="0.25">
      <c r="B88" s="88"/>
    </row>
    <row r="89" spans="2:2" x14ac:dyDescent="0.25">
      <c r="B89" s="88"/>
    </row>
    <row r="90" spans="2:2" x14ac:dyDescent="0.25">
      <c r="B90" s="88"/>
    </row>
    <row r="91" spans="2:2" x14ac:dyDescent="0.25">
      <c r="B91" s="88"/>
    </row>
    <row r="92" spans="2:2" x14ac:dyDescent="0.25">
      <c r="B92" s="88"/>
    </row>
    <row r="93" spans="2:2" x14ac:dyDescent="0.25">
      <c r="B93" s="88"/>
    </row>
    <row r="94" spans="2:2" x14ac:dyDescent="0.25">
      <c r="B94" s="88"/>
    </row>
    <row r="95" spans="2:2" x14ac:dyDescent="0.25">
      <c r="B95" s="88"/>
    </row>
    <row r="96" spans="2:2" x14ac:dyDescent="0.25">
      <c r="B96" s="88"/>
    </row>
    <row r="97" spans="2:2" x14ac:dyDescent="0.25">
      <c r="B97" s="88"/>
    </row>
    <row r="98" spans="2:2" x14ac:dyDescent="0.25">
      <c r="B98" s="88"/>
    </row>
    <row r="99" spans="2:2" x14ac:dyDescent="0.25">
      <c r="B99" s="88"/>
    </row>
    <row r="100" spans="2:2" x14ac:dyDescent="0.25">
      <c r="B100" s="88"/>
    </row>
    <row r="101" spans="2:2" x14ac:dyDescent="0.25">
      <c r="B101" s="88"/>
    </row>
    <row r="102" spans="2:2" x14ac:dyDescent="0.25">
      <c r="B102" s="88"/>
    </row>
    <row r="103" spans="2:2" x14ac:dyDescent="0.25">
      <c r="B103" s="88"/>
    </row>
    <row r="104" spans="2:2" x14ac:dyDescent="0.25">
      <c r="B104" s="88"/>
    </row>
    <row r="105" spans="2:2" x14ac:dyDescent="0.25">
      <c r="B105" s="88"/>
    </row>
    <row r="106" spans="2:2" x14ac:dyDescent="0.25">
      <c r="B106" s="88"/>
    </row>
    <row r="107" spans="2:2" x14ac:dyDescent="0.25">
      <c r="B107" s="88"/>
    </row>
    <row r="108" spans="2:2" x14ac:dyDescent="0.25">
      <c r="B108" s="88"/>
    </row>
    <row r="109" spans="2:2" x14ac:dyDescent="0.25">
      <c r="B109" s="88"/>
    </row>
    <row r="110" spans="2:2" x14ac:dyDescent="0.25">
      <c r="B110" s="88"/>
    </row>
    <row r="111" spans="2:2" x14ac:dyDescent="0.25">
      <c r="B111" s="88"/>
    </row>
    <row r="112" spans="2:2" x14ac:dyDescent="0.25">
      <c r="B112" s="88"/>
    </row>
    <row r="113" spans="2:2" x14ac:dyDescent="0.25">
      <c r="B113" s="88"/>
    </row>
    <row r="114" spans="2:2" x14ac:dyDescent="0.25">
      <c r="B114" s="88"/>
    </row>
    <row r="115" spans="2:2" x14ac:dyDescent="0.25">
      <c r="B115" s="88"/>
    </row>
    <row r="116" spans="2:2" x14ac:dyDescent="0.25">
      <c r="B116" s="88"/>
    </row>
    <row r="117" spans="2:2" x14ac:dyDescent="0.25">
      <c r="B117" s="88"/>
    </row>
    <row r="118" spans="2:2" x14ac:dyDescent="0.25">
      <c r="B118" s="88"/>
    </row>
    <row r="119" spans="2:2" x14ac:dyDescent="0.25">
      <c r="B119" s="88"/>
    </row>
    <row r="120" spans="2:2" x14ac:dyDescent="0.25">
      <c r="B120" s="88"/>
    </row>
    <row r="121" spans="2:2" x14ac:dyDescent="0.25">
      <c r="B121" s="88"/>
    </row>
    <row r="122" spans="2:2" x14ac:dyDescent="0.25">
      <c r="B122" s="88"/>
    </row>
    <row r="123" spans="2:2" x14ac:dyDescent="0.25">
      <c r="B123" s="88"/>
    </row>
    <row r="124" spans="2:2" x14ac:dyDescent="0.25">
      <c r="B124" s="88"/>
    </row>
    <row r="125" spans="2:2" x14ac:dyDescent="0.25">
      <c r="B125" s="88"/>
    </row>
    <row r="126" spans="2:2" x14ac:dyDescent="0.25">
      <c r="B126" s="88"/>
    </row>
    <row r="127" spans="2:2" x14ac:dyDescent="0.25">
      <c r="B127" s="88"/>
    </row>
    <row r="128" spans="2:2" x14ac:dyDescent="0.25">
      <c r="B128" s="88"/>
    </row>
    <row r="129" spans="2:2" x14ac:dyDescent="0.25">
      <c r="B129" s="88"/>
    </row>
    <row r="130" spans="2:2" x14ac:dyDescent="0.25">
      <c r="B130" s="88"/>
    </row>
    <row r="131" spans="2:2" x14ac:dyDescent="0.25">
      <c r="B131" s="88"/>
    </row>
    <row r="132" spans="2:2" x14ac:dyDescent="0.25">
      <c r="B132" s="88"/>
    </row>
    <row r="133" spans="2:2" x14ac:dyDescent="0.25">
      <c r="B133" s="88"/>
    </row>
    <row r="134" spans="2:2" x14ac:dyDescent="0.25">
      <c r="B134" s="88"/>
    </row>
    <row r="135" spans="2:2" x14ac:dyDescent="0.25">
      <c r="B135" s="88"/>
    </row>
    <row r="136" spans="2:2" x14ac:dyDescent="0.25">
      <c r="B136" s="88"/>
    </row>
    <row r="137" spans="2:2" x14ac:dyDescent="0.25">
      <c r="B137" s="88"/>
    </row>
    <row r="138" spans="2:2" x14ac:dyDescent="0.25">
      <c r="B138" s="88"/>
    </row>
    <row r="139" spans="2:2" x14ac:dyDescent="0.25">
      <c r="B139" s="88"/>
    </row>
    <row r="140" spans="2:2" x14ac:dyDescent="0.25">
      <c r="B140" s="88"/>
    </row>
    <row r="141" spans="2:2" x14ac:dyDescent="0.25">
      <c r="B141" s="88"/>
    </row>
    <row r="142" spans="2:2" x14ac:dyDescent="0.25">
      <c r="B142" s="88"/>
    </row>
    <row r="143" spans="2:2" x14ac:dyDescent="0.25">
      <c r="B143" s="88"/>
    </row>
    <row r="144" spans="2:2" x14ac:dyDescent="0.25">
      <c r="B144" s="88"/>
    </row>
    <row r="145" spans="2:2" x14ac:dyDescent="0.25">
      <c r="B145" s="88"/>
    </row>
    <row r="146" spans="2:2" x14ac:dyDescent="0.25">
      <c r="B146" s="88"/>
    </row>
    <row r="147" spans="2:2" x14ac:dyDescent="0.25">
      <c r="B147" s="88"/>
    </row>
    <row r="148" spans="2:2" x14ac:dyDescent="0.25">
      <c r="B148" s="88"/>
    </row>
    <row r="149" spans="2:2" x14ac:dyDescent="0.25">
      <c r="B149" s="88"/>
    </row>
    <row r="150" spans="2:2" x14ac:dyDescent="0.25">
      <c r="B150" s="88"/>
    </row>
    <row r="151" spans="2:2" x14ac:dyDescent="0.25">
      <c r="B151" s="88"/>
    </row>
    <row r="152" spans="2:2" x14ac:dyDescent="0.25">
      <c r="B152" s="88"/>
    </row>
    <row r="153" spans="2:2" x14ac:dyDescent="0.25">
      <c r="B153" s="88"/>
    </row>
    <row r="154" spans="2:2" x14ac:dyDescent="0.25">
      <c r="B154" s="88"/>
    </row>
    <row r="155" spans="2:2" x14ac:dyDescent="0.25">
      <c r="B155" s="88"/>
    </row>
    <row r="156" spans="2:2" x14ac:dyDescent="0.25">
      <c r="B156" s="88"/>
    </row>
    <row r="157" spans="2:2" x14ac:dyDescent="0.25">
      <c r="B157" s="88"/>
    </row>
    <row r="158" spans="2:2" x14ac:dyDescent="0.25">
      <c r="B158" s="88"/>
    </row>
    <row r="159" spans="2:2" x14ac:dyDescent="0.25">
      <c r="B159" s="88"/>
    </row>
    <row r="160" spans="2:2" x14ac:dyDescent="0.25">
      <c r="B160" s="88"/>
    </row>
    <row r="161" spans="2:2" x14ac:dyDescent="0.25">
      <c r="B161" s="88"/>
    </row>
    <row r="162" spans="2:2" x14ac:dyDescent="0.25">
      <c r="B162" s="88"/>
    </row>
    <row r="163" spans="2:2" x14ac:dyDescent="0.25">
      <c r="B163" s="88"/>
    </row>
    <row r="164" spans="2:2" x14ac:dyDescent="0.25">
      <c r="B164" s="88"/>
    </row>
    <row r="165" spans="2:2" x14ac:dyDescent="0.25">
      <c r="B165" s="88"/>
    </row>
    <row r="166" spans="2:2" x14ac:dyDescent="0.25">
      <c r="B166" s="88"/>
    </row>
    <row r="167" spans="2:2" x14ac:dyDescent="0.25">
      <c r="B167" s="88"/>
    </row>
    <row r="168" spans="2:2" x14ac:dyDescent="0.25">
      <c r="B168" s="88"/>
    </row>
    <row r="169" spans="2:2" x14ac:dyDescent="0.25">
      <c r="B169" s="88"/>
    </row>
    <row r="170" spans="2:2" x14ac:dyDescent="0.25">
      <c r="B170" s="88"/>
    </row>
    <row r="171" spans="2:2" x14ac:dyDescent="0.25">
      <c r="B171" s="88"/>
    </row>
    <row r="172" spans="2:2" x14ac:dyDescent="0.25">
      <c r="B172" s="88"/>
    </row>
    <row r="173" spans="2:2" x14ac:dyDescent="0.25">
      <c r="B173" s="88"/>
    </row>
    <row r="174" spans="2:2" x14ac:dyDescent="0.25">
      <c r="B174" s="88"/>
    </row>
    <row r="175" spans="2:2" x14ac:dyDescent="0.25">
      <c r="B175" s="88"/>
    </row>
    <row r="176" spans="2:2" x14ac:dyDescent="0.25">
      <c r="B176" s="88"/>
    </row>
    <row r="177" spans="2:2" x14ac:dyDescent="0.25">
      <c r="B177" s="88"/>
    </row>
    <row r="178" spans="2:2" x14ac:dyDescent="0.25">
      <c r="B178" s="88"/>
    </row>
    <row r="179" spans="2:2" x14ac:dyDescent="0.25">
      <c r="B179" s="88"/>
    </row>
    <row r="180" spans="2:2" x14ac:dyDescent="0.25">
      <c r="B180" s="88"/>
    </row>
    <row r="181" spans="2:2" x14ac:dyDescent="0.25">
      <c r="B181" s="88"/>
    </row>
    <row r="182" spans="2:2" x14ac:dyDescent="0.25">
      <c r="B182" s="88"/>
    </row>
    <row r="183" spans="2:2" x14ac:dyDescent="0.25">
      <c r="B183" s="88"/>
    </row>
    <row r="184" spans="2:2" x14ac:dyDescent="0.25">
      <c r="B184" s="88"/>
    </row>
    <row r="185" spans="2:2" x14ac:dyDescent="0.25">
      <c r="B185" s="88"/>
    </row>
    <row r="186" spans="2:2" x14ac:dyDescent="0.25">
      <c r="B186" s="88"/>
    </row>
    <row r="187" spans="2:2" x14ac:dyDescent="0.25">
      <c r="B187" s="88"/>
    </row>
    <row r="188" spans="2:2" x14ac:dyDescent="0.25">
      <c r="B188" s="88"/>
    </row>
    <row r="189" spans="2:2" x14ac:dyDescent="0.25">
      <c r="B189" s="88"/>
    </row>
    <row r="190" spans="2:2" x14ac:dyDescent="0.25">
      <c r="B190" s="88"/>
    </row>
    <row r="191" spans="2:2" x14ac:dyDescent="0.25">
      <c r="B191" s="88"/>
    </row>
    <row r="192" spans="2:2" x14ac:dyDescent="0.25">
      <c r="B192" s="88"/>
    </row>
    <row r="193" spans="2:2" x14ac:dyDescent="0.25">
      <c r="B193" s="88"/>
    </row>
    <row r="194" spans="2:2" x14ac:dyDescent="0.25">
      <c r="B194" s="88"/>
    </row>
    <row r="195" spans="2:2" x14ac:dyDescent="0.25">
      <c r="B195" s="88"/>
    </row>
    <row r="196" spans="2:2" x14ac:dyDescent="0.25">
      <c r="B196" s="88"/>
    </row>
    <row r="197" spans="2:2" x14ac:dyDescent="0.25">
      <c r="B197" s="88"/>
    </row>
    <row r="198" spans="2:2" x14ac:dyDescent="0.25">
      <c r="B198" s="88"/>
    </row>
    <row r="199" spans="2:2" x14ac:dyDescent="0.25">
      <c r="B199" s="88"/>
    </row>
    <row r="200" spans="2:2" x14ac:dyDescent="0.25">
      <c r="B200" s="88"/>
    </row>
    <row r="201" spans="2:2" x14ac:dyDescent="0.25">
      <c r="B201" s="88"/>
    </row>
    <row r="202" spans="2:2" x14ac:dyDescent="0.25">
      <c r="B202" s="88"/>
    </row>
    <row r="203" spans="2:2" x14ac:dyDescent="0.25">
      <c r="B203" s="88"/>
    </row>
    <row r="204" spans="2:2" x14ac:dyDescent="0.25">
      <c r="B204" s="88"/>
    </row>
    <row r="205" spans="2:2" x14ac:dyDescent="0.25">
      <c r="B205" s="88"/>
    </row>
    <row r="206" spans="2:2" x14ac:dyDescent="0.25">
      <c r="B206" s="88"/>
    </row>
    <row r="207" spans="2:2" x14ac:dyDescent="0.25">
      <c r="B207" s="88"/>
    </row>
    <row r="208" spans="2:2" x14ac:dyDescent="0.25">
      <c r="B208" s="88"/>
    </row>
    <row r="209" spans="2:2" x14ac:dyDescent="0.25">
      <c r="B209" s="88"/>
    </row>
    <row r="210" spans="2:2" x14ac:dyDescent="0.25">
      <c r="B210" s="88"/>
    </row>
    <row r="211" spans="2:2" x14ac:dyDescent="0.25">
      <c r="B211" s="88"/>
    </row>
    <row r="212" spans="2:2" x14ac:dyDescent="0.25">
      <c r="B212" s="88"/>
    </row>
    <row r="213" spans="2:2" x14ac:dyDescent="0.25">
      <c r="B213" s="88"/>
    </row>
    <row r="214" spans="2:2" x14ac:dyDescent="0.25">
      <c r="B214" s="88"/>
    </row>
    <row r="215" spans="2:2" x14ac:dyDescent="0.25">
      <c r="B215" s="88"/>
    </row>
    <row r="216" spans="2:2" x14ac:dyDescent="0.25">
      <c r="B216" s="88"/>
    </row>
    <row r="217" spans="2:2" x14ac:dyDescent="0.25">
      <c r="B217" s="88"/>
    </row>
    <row r="218" spans="2:2" x14ac:dyDescent="0.25">
      <c r="B218" s="88"/>
    </row>
    <row r="219" spans="2:2" x14ac:dyDescent="0.25">
      <c r="B219" s="88"/>
    </row>
    <row r="220" spans="2:2" x14ac:dyDescent="0.25">
      <c r="B220" s="88"/>
    </row>
    <row r="221" spans="2:2" x14ac:dyDescent="0.25">
      <c r="B221" s="88"/>
    </row>
    <row r="222" spans="2:2" x14ac:dyDescent="0.25">
      <c r="B222" s="88"/>
    </row>
    <row r="223" spans="2:2" x14ac:dyDescent="0.25">
      <c r="B223" s="88"/>
    </row>
    <row r="224" spans="2:2" x14ac:dyDescent="0.25">
      <c r="B224" s="88"/>
    </row>
    <row r="225" spans="2:2" x14ac:dyDescent="0.25">
      <c r="B225" s="88"/>
    </row>
    <row r="226" spans="2:2" x14ac:dyDescent="0.25">
      <c r="B226" s="88"/>
    </row>
    <row r="227" spans="2:2" x14ac:dyDescent="0.25">
      <c r="B227" s="88"/>
    </row>
    <row r="228" spans="2:2" x14ac:dyDescent="0.25">
      <c r="B228" s="88"/>
    </row>
    <row r="229" spans="2:2" x14ac:dyDescent="0.25">
      <c r="B229" s="88"/>
    </row>
    <row r="230" spans="2:2" x14ac:dyDescent="0.25">
      <c r="B230" s="88"/>
    </row>
    <row r="231" spans="2:2" x14ac:dyDescent="0.25">
      <c r="B231" s="88"/>
    </row>
    <row r="232" spans="2:2" x14ac:dyDescent="0.25">
      <c r="B232" s="88"/>
    </row>
    <row r="233" spans="2:2" x14ac:dyDescent="0.25">
      <c r="B233" s="88"/>
    </row>
    <row r="234" spans="2:2" x14ac:dyDescent="0.25">
      <c r="B234" s="88"/>
    </row>
    <row r="235" spans="2:2" x14ac:dyDescent="0.25">
      <c r="B235" s="88"/>
    </row>
    <row r="236" spans="2:2" x14ac:dyDescent="0.25">
      <c r="B236" s="88"/>
    </row>
    <row r="237" spans="2:2" x14ac:dyDescent="0.25">
      <c r="B237" s="88"/>
    </row>
    <row r="238" spans="2:2" x14ac:dyDescent="0.25">
      <c r="B238" s="88"/>
    </row>
    <row r="239" spans="2:2" x14ac:dyDescent="0.25">
      <c r="B239" s="88"/>
    </row>
    <row r="240" spans="2:2" x14ac:dyDescent="0.25">
      <c r="B240" s="88"/>
    </row>
    <row r="241" spans="2:2" x14ac:dyDescent="0.25">
      <c r="B241" s="88"/>
    </row>
    <row r="242" spans="2:2" x14ac:dyDescent="0.25">
      <c r="B242" s="88"/>
    </row>
    <row r="243" spans="2:2" x14ac:dyDescent="0.25">
      <c r="B243" s="88"/>
    </row>
    <row r="244" spans="2:2" x14ac:dyDescent="0.25">
      <c r="B244" s="88"/>
    </row>
    <row r="245" spans="2:2" x14ac:dyDescent="0.25">
      <c r="B245" s="88"/>
    </row>
    <row r="246" spans="2:2" x14ac:dyDescent="0.25">
      <c r="B246" s="88"/>
    </row>
    <row r="247" spans="2:2" x14ac:dyDescent="0.25">
      <c r="B247" s="88"/>
    </row>
    <row r="248" spans="2:2" x14ac:dyDescent="0.25">
      <c r="B248" s="88"/>
    </row>
    <row r="249" spans="2:2" x14ac:dyDescent="0.25">
      <c r="B249" s="88"/>
    </row>
    <row r="250" spans="2:2" x14ac:dyDescent="0.25">
      <c r="B250" s="88"/>
    </row>
    <row r="251" spans="2:2" x14ac:dyDescent="0.25">
      <c r="B251" s="88"/>
    </row>
    <row r="252" spans="2:2" x14ac:dyDescent="0.25">
      <c r="B252" s="88"/>
    </row>
    <row r="253" spans="2:2" x14ac:dyDescent="0.25">
      <c r="B253" s="88"/>
    </row>
    <row r="254" spans="2:2" x14ac:dyDescent="0.25">
      <c r="B254" s="88"/>
    </row>
    <row r="255" spans="2:2" x14ac:dyDescent="0.25">
      <c r="B255" s="88"/>
    </row>
    <row r="256" spans="2:2" x14ac:dyDescent="0.25">
      <c r="B256" s="88"/>
    </row>
    <row r="257" spans="2:2" x14ac:dyDescent="0.25">
      <c r="B257" s="88"/>
    </row>
    <row r="258" spans="2:2" x14ac:dyDescent="0.25">
      <c r="B258" s="88"/>
    </row>
    <row r="259" spans="2:2" x14ac:dyDescent="0.25">
      <c r="B259" s="88"/>
    </row>
    <row r="260" spans="2:2" x14ac:dyDescent="0.25">
      <c r="B260" s="88"/>
    </row>
    <row r="261" spans="2:2" x14ac:dyDescent="0.25">
      <c r="B261" s="88"/>
    </row>
    <row r="262" spans="2:2" x14ac:dyDescent="0.25">
      <c r="B262" s="88"/>
    </row>
    <row r="263" spans="2:2" x14ac:dyDescent="0.25">
      <c r="B263" s="88"/>
    </row>
    <row r="264" spans="2:2" x14ac:dyDescent="0.25">
      <c r="B264" s="88"/>
    </row>
    <row r="265" spans="2:2" x14ac:dyDescent="0.25">
      <c r="B265" s="88"/>
    </row>
    <row r="266" spans="2:2" x14ac:dyDescent="0.25">
      <c r="B266" s="88"/>
    </row>
    <row r="267" spans="2:2" x14ac:dyDescent="0.25">
      <c r="B267" s="88"/>
    </row>
    <row r="268" spans="2:2" x14ac:dyDescent="0.25">
      <c r="B268" s="88"/>
    </row>
    <row r="269" spans="2:2" x14ac:dyDescent="0.25">
      <c r="B269" s="88"/>
    </row>
    <row r="270" spans="2:2" x14ac:dyDescent="0.25">
      <c r="B270" s="88"/>
    </row>
    <row r="271" spans="2:2" x14ac:dyDescent="0.25">
      <c r="B271" s="88"/>
    </row>
    <row r="272" spans="2:2" x14ac:dyDescent="0.25">
      <c r="B272" s="88"/>
    </row>
    <row r="273" spans="2:2" x14ac:dyDescent="0.25">
      <c r="B273" s="88"/>
    </row>
    <row r="274" spans="2:2" x14ac:dyDescent="0.25">
      <c r="B274" s="88"/>
    </row>
    <row r="275" spans="2:2" x14ac:dyDescent="0.25">
      <c r="B275" s="88"/>
    </row>
    <row r="276" spans="2:2" x14ac:dyDescent="0.25">
      <c r="B276" s="88"/>
    </row>
    <row r="277" spans="2:2" x14ac:dyDescent="0.25">
      <c r="B277" s="88"/>
    </row>
    <row r="278" spans="2:2" x14ac:dyDescent="0.25">
      <c r="B278" s="88"/>
    </row>
    <row r="279" spans="2:2" x14ac:dyDescent="0.25">
      <c r="B279" s="88"/>
    </row>
    <row r="280" spans="2:2" x14ac:dyDescent="0.25">
      <c r="B280" s="88"/>
    </row>
    <row r="281" spans="2:2" x14ac:dyDescent="0.25">
      <c r="B281" s="88"/>
    </row>
    <row r="282" spans="2:2" x14ac:dyDescent="0.25">
      <c r="B282" s="88"/>
    </row>
    <row r="283" spans="2:2" x14ac:dyDescent="0.25">
      <c r="B283" s="88"/>
    </row>
    <row r="284" spans="2:2" x14ac:dyDescent="0.25">
      <c r="B284" s="88"/>
    </row>
    <row r="285" spans="2:2" x14ac:dyDescent="0.25">
      <c r="B285" s="88"/>
    </row>
    <row r="286" spans="2:2" x14ac:dyDescent="0.25">
      <c r="B286" s="88"/>
    </row>
    <row r="287" spans="2:2" x14ac:dyDescent="0.25">
      <c r="B287" s="88"/>
    </row>
    <row r="288" spans="2:2" x14ac:dyDescent="0.25">
      <c r="B288" s="88"/>
    </row>
    <row r="289" spans="2:2" x14ac:dyDescent="0.25">
      <c r="B289" s="88"/>
    </row>
    <row r="290" spans="2:2" x14ac:dyDescent="0.25">
      <c r="B290" s="88"/>
    </row>
    <row r="291" spans="2:2" x14ac:dyDescent="0.25">
      <c r="B291" s="88"/>
    </row>
    <row r="292" spans="2:2" x14ac:dyDescent="0.25">
      <c r="B292" s="88"/>
    </row>
    <row r="293" spans="2:2" x14ac:dyDescent="0.25">
      <c r="B293" s="88"/>
    </row>
    <row r="294" spans="2:2" x14ac:dyDescent="0.25">
      <c r="B294" s="88"/>
    </row>
    <row r="295" spans="2:2" x14ac:dyDescent="0.25">
      <c r="B295" s="88"/>
    </row>
    <row r="296" spans="2:2" x14ac:dyDescent="0.25">
      <c r="B296" s="88"/>
    </row>
    <row r="297" spans="2:2" x14ac:dyDescent="0.25">
      <c r="B297" s="88"/>
    </row>
    <row r="298" spans="2:2" x14ac:dyDescent="0.25">
      <c r="B298" s="88"/>
    </row>
    <row r="299" spans="2:2" x14ac:dyDescent="0.25">
      <c r="B299" s="88"/>
    </row>
    <row r="300" spans="2:2" x14ac:dyDescent="0.25">
      <c r="B300" s="88"/>
    </row>
    <row r="301" spans="2:2" x14ac:dyDescent="0.25">
      <c r="B301" s="88"/>
    </row>
    <row r="302" spans="2:2" x14ac:dyDescent="0.25">
      <c r="B302" s="88"/>
    </row>
    <row r="303" spans="2:2" x14ac:dyDescent="0.25">
      <c r="B303" s="88"/>
    </row>
    <row r="304" spans="2:2" x14ac:dyDescent="0.25">
      <c r="B304" s="88"/>
    </row>
    <row r="305" spans="2:2" x14ac:dyDescent="0.25">
      <c r="B305" s="88"/>
    </row>
    <row r="306" spans="2:2" x14ac:dyDescent="0.25">
      <c r="B306" s="88"/>
    </row>
    <row r="307" spans="2:2" x14ac:dyDescent="0.25">
      <c r="B307" s="88"/>
    </row>
    <row r="308" spans="2:2" x14ac:dyDescent="0.25">
      <c r="B308" s="88"/>
    </row>
    <row r="309" spans="2:2" x14ac:dyDescent="0.25">
      <c r="B309" s="88"/>
    </row>
    <row r="310" spans="2:2" x14ac:dyDescent="0.25">
      <c r="B310" s="88"/>
    </row>
    <row r="311" spans="2:2" x14ac:dyDescent="0.25">
      <c r="B311" s="88"/>
    </row>
    <row r="312" spans="2:2" x14ac:dyDescent="0.25">
      <c r="B312" s="88"/>
    </row>
    <row r="313" spans="2:2" x14ac:dyDescent="0.25">
      <c r="B313" s="88"/>
    </row>
    <row r="314" spans="2:2" x14ac:dyDescent="0.25">
      <c r="B314" s="88"/>
    </row>
    <row r="315" spans="2:2" x14ac:dyDescent="0.25">
      <c r="B315" s="88"/>
    </row>
    <row r="316" spans="2:2" x14ac:dyDescent="0.25">
      <c r="B316" s="88"/>
    </row>
    <row r="317" spans="2:2" x14ac:dyDescent="0.25">
      <c r="B317" s="88"/>
    </row>
    <row r="318" spans="2:2" x14ac:dyDescent="0.25">
      <c r="B318" s="88"/>
    </row>
    <row r="319" spans="2:2" x14ac:dyDescent="0.25">
      <c r="B319" s="88"/>
    </row>
    <row r="320" spans="2:2" x14ac:dyDescent="0.25">
      <c r="B320" s="88"/>
    </row>
    <row r="321" spans="2:2" x14ac:dyDescent="0.25">
      <c r="B321" s="88"/>
    </row>
    <row r="322" spans="2:2" x14ac:dyDescent="0.25">
      <c r="B322" s="88"/>
    </row>
    <row r="323" spans="2:2" x14ac:dyDescent="0.25">
      <c r="B323" s="88"/>
    </row>
    <row r="324" spans="2:2" x14ac:dyDescent="0.25">
      <c r="B324" s="88"/>
    </row>
    <row r="325" spans="2:2" x14ac:dyDescent="0.25">
      <c r="B325" s="88"/>
    </row>
    <row r="326" spans="2:2" x14ac:dyDescent="0.25">
      <c r="B326" s="88"/>
    </row>
    <row r="327" spans="2:2" x14ac:dyDescent="0.25">
      <c r="B327" s="88"/>
    </row>
    <row r="328" spans="2:2" x14ac:dyDescent="0.25">
      <c r="B328" s="88"/>
    </row>
    <row r="329" spans="2:2" x14ac:dyDescent="0.25">
      <c r="B329" s="88"/>
    </row>
    <row r="330" spans="2:2" x14ac:dyDescent="0.25">
      <c r="B330" s="88"/>
    </row>
    <row r="331" spans="2:2" x14ac:dyDescent="0.25">
      <c r="B331" s="88"/>
    </row>
    <row r="332" spans="2:2" x14ac:dyDescent="0.25">
      <c r="B332" s="88"/>
    </row>
    <row r="333" spans="2:2" x14ac:dyDescent="0.25">
      <c r="B333" s="88"/>
    </row>
    <row r="334" spans="2:2" x14ac:dyDescent="0.25">
      <c r="B334" s="88"/>
    </row>
    <row r="335" spans="2:2" x14ac:dyDescent="0.25">
      <c r="B335" s="88"/>
    </row>
    <row r="336" spans="2:2" x14ac:dyDescent="0.25">
      <c r="B336" s="88"/>
    </row>
    <row r="337" spans="2:2" x14ac:dyDescent="0.25">
      <c r="B337" s="88"/>
    </row>
    <row r="338" spans="2:2" x14ac:dyDescent="0.25">
      <c r="B338" s="88"/>
    </row>
    <row r="339" spans="2:2" x14ac:dyDescent="0.25">
      <c r="B339" s="88"/>
    </row>
    <row r="340" spans="2:2" x14ac:dyDescent="0.25">
      <c r="B340" s="88"/>
    </row>
    <row r="341" spans="2:2" x14ac:dyDescent="0.25">
      <c r="B341" s="88"/>
    </row>
    <row r="342" spans="2:2" x14ac:dyDescent="0.25">
      <c r="B342" s="88"/>
    </row>
    <row r="343" spans="2:2" x14ac:dyDescent="0.25">
      <c r="B343" s="88"/>
    </row>
    <row r="344" spans="2:2" x14ac:dyDescent="0.25">
      <c r="B344" s="88"/>
    </row>
    <row r="345" spans="2:2" x14ac:dyDescent="0.25">
      <c r="B345" s="88"/>
    </row>
    <row r="346" spans="2:2" x14ac:dyDescent="0.25">
      <c r="B346" s="88"/>
    </row>
    <row r="347" spans="2:2" x14ac:dyDescent="0.25">
      <c r="B347" s="88"/>
    </row>
    <row r="348" spans="2:2" x14ac:dyDescent="0.25">
      <c r="B348" s="88"/>
    </row>
    <row r="349" spans="2:2" x14ac:dyDescent="0.25">
      <c r="B349" s="88"/>
    </row>
    <row r="350" spans="2:2" x14ac:dyDescent="0.25">
      <c r="B350" s="88"/>
    </row>
    <row r="351" spans="2:2" x14ac:dyDescent="0.25">
      <c r="B351" s="88"/>
    </row>
    <row r="352" spans="2:2" x14ac:dyDescent="0.25">
      <c r="B352" s="88"/>
    </row>
    <row r="353" spans="2:2" x14ac:dyDescent="0.25">
      <c r="B353" s="88"/>
    </row>
    <row r="354" spans="2:2" x14ac:dyDescent="0.25">
      <c r="B354" s="88"/>
    </row>
    <row r="355" spans="2:2" x14ac:dyDescent="0.25">
      <c r="B355" s="88"/>
    </row>
    <row r="356" spans="2:2" x14ac:dyDescent="0.25">
      <c r="B356" s="88"/>
    </row>
    <row r="357" spans="2:2" x14ac:dyDescent="0.25">
      <c r="B357" s="88"/>
    </row>
    <row r="358" spans="2:2" x14ac:dyDescent="0.25">
      <c r="B358" s="88"/>
    </row>
    <row r="359" spans="2:2" x14ac:dyDescent="0.25">
      <c r="B359" s="88"/>
    </row>
    <row r="360" spans="2:2" x14ac:dyDescent="0.25">
      <c r="B360" s="88"/>
    </row>
    <row r="361" spans="2:2" x14ac:dyDescent="0.25">
      <c r="B361" s="88"/>
    </row>
    <row r="362" spans="2:2" x14ac:dyDescent="0.25">
      <c r="B362" s="88"/>
    </row>
    <row r="363" spans="2:2" x14ac:dyDescent="0.25">
      <c r="B363" s="88"/>
    </row>
    <row r="364" spans="2:2" x14ac:dyDescent="0.25">
      <c r="B364" s="88"/>
    </row>
    <row r="365" spans="2:2" x14ac:dyDescent="0.25">
      <c r="B365" s="88"/>
    </row>
    <row r="366" spans="2:2" x14ac:dyDescent="0.25">
      <c r="B366" s="88"/>
    </row>
    <row r="367" spans="2:2" x14ac:dyDescent="0.25">
      <c r="B367" s="88"/>
    </row>
    <row r="368" spans="2:2" x14ac:dyDescent="0.25">
      <c r="B368" s="88"/>
    </row>
    <row r="369" spans="2:2" x14ac:dyDescent="0.25">
      <c r="B369" s="88"/>
    </row>
    <row r="370" spans="2:2" x14ac:dyDescent="0.25">
      <c r="B370" s="88"/>
    </row>
    <row r="371" spans="2:2" x14ac:dyDescent="0.25">
      <c r="B371" s="88"/>
    </row>
    <row r="372" spans="2:2" x14ac:dyDescent="0.25">
      <c r="B372" s="88"/>
    </row>
    <row r="373" spans="2:2" x14ac:dyDescent="0.25">
      <c r="B373" s="88"/>
    </row>
    <row r="374" spans="2:2" x14ac:dyDescent="0.25">
      <c r="B374" s="88"/>
    </row>
    <row r="375" spans="2:2" x14ac:dyDescent="0.25">
      <c r="B375" s="88"/>
    </row>
    <row r="376" spans="2:2" x14ac:dyDescent="0.25">
      <c r="B376" s="88"/>
    </row>
    <row r="377" spans="2:2" x14ac:dyDescent="0.25">
      <c r="B377" s="88"/>
    </row>
    <row r="378" spans="2:2" x14ac:dyDescent="0.25">
      <c r="B378" s="88"/>
    </row>
    <row r="379" spans="2:2" x14ac:dyDescent="0.25">
      <c r="B379" s="88"/>
    </row>
    <row r="380" spans="2:2" x14ac:dyDescent="0.25">
      <c r="B380" s="88"/>
    </row>
    <row r="381" spans="2:2" x14ac:dyDescent="0.25">
      <c r="B381" s="88"/>
    </row>
    <row r="382" spans="2:2" x14ac:dyDescent="0.25">
      <c r="B382" s="88"/>
    </row>
    <row r="383" spans="2:2" x14ac:dyDescent="0.25">
      <c r="B383" s="88"/>
    </row>
    <row r="384" spans="2:2" x14ac:dyDescent="0.25">
      <c r="B384" s="88"/>
    </row>
    <row r="385" spans="2:2" x14ac:dyDescent="0.25">
      <c r="B385" s="88"/>
    </row>
    <row r="386" spans="2:2" x14ac:dyDescent="0.25">
      <c r="B386" s="88"/>
    </row>
    <row r="387" spans="2:2" x14ac:dyDescent="0.25">
      <c r="B387" s="88"/>
    </row>
    <row r="388" spans="2:2" x14ac:dyDescent="0.25">
      <c r="B388" s="88"/>
    </row>
    <row r="389" spans="2:2" x14ac:dyDescent="0.25">
      <c r="B389" s="88"/>
    </row>
    <row r="390" spans="2:2" x14ac:dyDescent="0.25">
      <c r="B390" s="88"/>
    </row>
    <row r="391" spans="2:2" x14ac:dyDescent="0.25">
      <c r="B391" s="88"/>
    </row>
    <row r="392" spans="2:2" x14ac:dyDescent="0.25">
      <c r="B392" s="88"/>
    </row>
    <row r="393" spans="2:2" x14ac:dyDescent="0.25">
      <c r="B393" s="88"/>
    </row>
    <row r="394" spans="2:2" x14ac:dyDescent="0.25">
      <c r="B394" s="88"/>
    </row>
    <row r="395" spans="2:2" x14ac:dyDescent="0.25">
      <c r="B395" s="88"/>
    </row>
    <row r="396" spans="2:2" x14ac:dyDescent="0.25">
      <c r="B396" s="88"/>
    </row>
    <row r="397" spans="2:2" x14ac:dyDescent="0.25">
      <c r="B397" s="88"/>
    </row>
    <row r="398" spans="2:2" x14ac:dyDescent="0.25">
      <c r="B398" s="88"/>
    </row>
    <row r="399" spans="2:2" x14ac:dyDescent="0.25">
      <c r="B399" s="88"/>
    </row>
    <row r="400" spans="2:2" x14ac:dyDescent="0.25">
      <c r="B400" s="88"/>
    </row>
    <row r="401" spans="2:2" x14ac:dyDescent="0.25">
      <c r="B401" s="88"/>
    </row>
    <row r="402" spans="2:2" x14ac:dyDescent="0.25">
      <c r="B402" s="88"/>
    </row>
    <row r="403" spans="2:2" x14ac:dyDescent="0.25">
      <c r="B403" s="88"/>
    </row>
    <row r="404" spans="2:2" x14ac:dyDescent="0.25">
      <c r="B404" s="88"/>
    </row>
    <row r="405" spans="2:2" x14ac:dyDescent="0.25">
      <c r="B405" s="88"/>
    </row>
    <row r="406" spans="2:2" x14ac:dyDescent="0.25">
      <c r="B406" s="88"/>
    </row>
    <row r="407" spans="2:2" x14ac:dyDescent="0.25">
      <c r="B407" s="88"/>
    </row>
    <row r="408" spans="2:2" x14ac:dyDescent="0.25">
      <c r="B408" s="88"/>
    </row>
    <row r="409" spans="2:2" x14ac:dyDescent="0.25">
      <c r="B409" s="88"/>
    </row>
    <row r="410" spans="2:2" x14ac:dyDescent="0.25">
      <c r="B410" s="88"/>
    </row>
    <row r="411" spans="2:2" x14ac:dyDescent="0.25">
      <c r="B411" s="88"/>
    </row>
    <row r="412" spans="2:2" x14ac:dyDescent="0.25">
      <c r="B412" s="88"/>
    </row>
    <row r="413" spans="2:2" x14ac:dyDescent="0.25">
      <c r="B413" s="88"/>
    </row>
    <row r="414" spans="2:2" x14ac:dyDescent="0.25">
      <c r="B414" s="88"/>
    </row>
    <row r="415" spans="2:2" x14ac:dyDescent="0.25">
      <c r="B415" s="88"/>
    </row>
    <row r="416" spans="2:2" x14ac:dyDescent="0.25">
      <c r="B416" s="88"/>
    </row>
    <row r="417" spans="2:2" x14ac:dyDescent="0.25">
      <c r="B417" s="88"/>
    </row>
    <row r="418" spans="2:2" x14ac:dyDescent="0.25">
      <c r="B418" s="88"/>
    </row>
    <row r="419" spans="2:2" x14ac:dyDescent="0.25">
      <c r="B419" s="88"/>
    </row>
    <row r="420" spans="2:2" x14ac:dyDescent="0.25">
      <c r="B420" s="88"/>
    </row>
    <row r="421" spans="2:2" x14ac:dyDescent="0.25">
      <c r="B421" s="88"/>
    </row>
    <row r="422" spans="2:2" x14ac:dyDescent="0.25">
      <c r="B422" s="88"/>
    </row>
    <row r="423" spans="2:2" x14ac:dyDescent="0.25">
      <c r="B423" s="88"/>
    </row>
    <row r="424" spans="2:2" x14ac:dyDescent="0.25">
      <c r="B424" s="88"/>
    </row>
    <row r="425" spans="2:2" x14ac:dyDescent="0.25">
      <c r="B425" s="88"/>
    </row>
    <row r="426" spans="2:2" x14ac:dyDescent="0.25">
      <c r="B426" s="88"/>
    </row>
    <row r="427" spans="2:2" x14ac:dyDescent="0.25">
      <c r="B427" s="88"/>
    </row>
    <row r="428" spans="2:2" x14ac:dyDescent="0.25">
      <c r="B428" s="88"/>
    </row>
    <row r="429" spans="2:2" x14ac:dyDescent="0.25">
      <c r="B429" s="88"/>
    </row>
    <row r="430" spans="2:2" x14ac:dyDescent="0.25">
      <c r="B430" s="88"/>
    </row>
    <row r="431" spans="2:2" x14ac:dyDescent="0.25">
      <c r="B431" s="88"/>
    </row>
    <row r="432" spans="2:2" x14ac:dyDescent="0.25">
      <c r="B432" s="88"/>
    </row>
    <row r="433" spans="2:2" x14ac:dyDescent="0.25">
      <c r="B433" s="88"/>
    </row>
    <row r="434" spans="2:2" x14ac:dyDescent="0.25">
      <c r="B434" s="88"/>
    </row>
    <row r="435" spans="2:2" x14ac:dyDescent="0.25">
      <c r="B435" s="88"/>
    </row>
    <row r="436" spans="2:2" x14ac:dyDescent="0.25">
      <c r="B436" s="88"/>
    </row>
    <row r="437" spans="2:2" x14ac:dyDescent="0.25">
      <c r="B437" s="88"/>
    </row>
    <row r="438" spans="2:2" x14ac:dyDescent="0.25">
      <c r="B438" s="88"/>
    </row>
    <row r="439" spans="2:2" x14ac:dyDescent="0.25">
      <c r="B439" s="88"/>
    </row>
    <row r="440" spans="2:2" x14ac:dyDescent="0.25">
      <c r="B440" s="88"/>
    </row>
    <row r="441" spans="2:2" x14ac:dyDescent="0.25">
      <c r="B441" s="88"/>
    </row>
    <row r="442" spans="2:2" x14ac:dyDescent="0.25">
      <c r="B442" s="88"/>
    </row>
    <row r="443" spans="2:2" x14ac:dyDescent="0.25">
      <c r="B443" s="88"/>
    </row>
    <row r="444" spans="2:2" x14ac:dyDescent="0.25">
      <c r="B444" s="88"/>
    </row>
    <row r="445" spans="2:2" x14ac:dyDescent="0.25">
      <c r="B445" s="88"/>
    </row>
    <row r="446" spans="2:2" x14ac:dyDescent="0.25">
      <c r="B446" s="88"/>
    </row>
    <row r="447" spans="2:2" x14ac:dyDescent="0.25">
      <c r="B447" s="88"/>
    </row>
    <row r="448" spans="2:2" x14ac:dyDescent="0.25">
      <c r="B448" s="88"/>
    </row>
    <row r="449" spans="2:2" x14ac:dyDescent="0.25">
      <c r="B449" s="88"/>
    </row>
    <row r="450" spans="2:2" x14ac:dyDescent="0.25">
      <c r="B450" s="88"/>
    </row>
    <row r="451" spans="2:2" x14ac:dyDescent="0.25">
      <c r="B451" s="88"/>
    </row>
    <row r="452" spans="2:2" x14ac:dyDescent="0.25">
      <c r="B452" s="88"/>
    </row>
    <row r="453" spans="2:2" x14ac:dyDescent="0.25">
      <c r="B453" s="88"/>
    </row>
    <row r="454" spans="2:2" x14ac:dyDescent="0.25">
      <c r="B454" s="88"/>
    </row>
    <row r="455" spans="2:2" x14ac:dyDescent="0.25">
      <c r="B455" s="88"/>
    </row>
    <row r="456" spans="2:2" x14ac:dyDescent="0.25">
      <c r="B456" s="88"/>
    </row>
    <row r="457" spans="2:2" x14ac:dyDescent="0.25">
      <c r="B457" s="88"/>
    </row>
    <row r="458" spans="2:2" x14ac:dyDescent="0.25">
      <c r="B458" s="88"/>
    </row>
    <row r="459" spans="2:2" x14ac:dyDescent="0.25">
      <c r="B459" s="88"/>
    </row>
    <row r="460" spans="2:2" x14ac:dyDescent="0.25">
      <c r="B460" s="88"/>
    </row>
    <row r="461" spans="2:2" x14ac:dyDescent="0.25">
      <c r="B461" s="88"/>
    </row>
    <row r="462" spans="2:2" x14ac:dyDescent="0.25">
      <c r="B462" s="88"/>
    </row>
    <row r="463" spans="2:2" x14ac:dyDescent="0.25">
      <c r="B463" s="88"/>
    </row>
    <row r="464" spans="2:2" x14ac:dyDescent="0.25">
      <c r="B464" s="88"/>
    </row>
    <row r="465" spans="2:2" x14ac:dyDescent="0.25">
      <c r="B465" s="88"/>
    </row>
    <row r="466" spans="2:2" x14ac:dyDescent="0.25">
      <c r="B466" s="88"/>
    </row>
    <row r="467" spans="2:2" x14ac:dyDescent="0.25">
      <c r="B467" s="88"/>
    </row>
    <row r="468" spans="2:2" x14ac:dyDescent="0.25">
      <c r="B468" s="88"/>
    </row>
    <row r="469" spans="2:2" x14ac:dyDescent="0.25">
      <c r="B469" s="88"/>
    </row>
    <row r="470" spans="2:2" x14ac:dyDescent="0.25">
      <c r="B470" s="88"/>
    </row>
    <row r="471" spans="2:2" x14ac:dyDescent="0.25">
      <c r="B471" s="88"/>
    </row>
    <row r="472" spans="2:2" x14ac:dyDescent="0.25">
      <c r="B472" s="88"/>
    </row>
    <row r="473" spans="2:2" x14ac:dyDescent="0.25">
      <c r="B473" s="88"/>
    </row>
    <row r="474" spans="2:2" x14ac:dyDescent="0.25">
      <c r="B474" s="88"/>
    </row>
    <row r="475" spans="2:2" x14ac:dyDescent="0.25">
      <c r="B475" s="88"/>
    </row>
    <row r="476" spans="2:2" x14ac:dyDescent="0.25">
      <c r="B476" s="88"/>
    </row>
    <row r="477" spans="2:2" x14ac:dyDescent="0.25">
      <c r="B477" s="88"/>
    </row>
    <row r="478" spans="2:2" x14ac:dyDescent="0.25">
      <c r="B478" s="88"/>
    </row>
    <row r="479" spans="2:2" x14ac:dyDescent="0.25">
      <c r="B479" s="88"/>
    </row>
    <row r="480" spans="2:2" x14ac:dyDescent="0.25">
      <c r="B480" s="88"/>
    </row>
    <row r="481" spans="2:2" x14ac:dyDescent="0.25">
      <c r="B481" s="88"/>
    </row>
    <row r="482" spans="2:2" x14ac:dyDescent="0.25">
      <c r="B482" s="88"/>
    </row>
    <row r="483" spans="2:2" x14ac:dyDescent="0.25">
      <c r="B483" s="88"/>
    </row>
    <row r="484" spans="2:2" x14ac:dyDescent="0.25">
      <c r="B484" s="88"/>
    </row>
    <row r="485" spans="2:2" x14ac:dyDescent="0.25">
      <c r="B485" s="88"/>
    </row>
    <row r="486" spans="2:2" x14ac:dyDescent="0.25">
      <c r="B486" s="88"/>
    </row>
    <row r="487" spans="2:2" x14ac:dyDescent="0.25">
      <c r="B487" s="88"/>
    </row>
    <row r="488" spans="2:2" x14ac:dyDescent="0.25">
      <c r="B488" s="88"/>
    </row>
    <row r="489" spans="2:2" x14ac:dyDescent="0.25">
      <c r="B489" s="88"/>
    </row>
    <row r="490" spans="2:2" x14ac:dyDescent="0.25">
      <c r="B490" s="88"/>
    </row>
    <row r="491" spans="2:2" x14ac:dyDescent="0.25">
      <c r="B491" s="88"/>
    </row>
    <row r="492" spans="2:2" x14ac:dyDescent="0.25">
      <c r="B492" s="88"/>
    </row>
    <row r="493" spans="2:2" x14ac:dyDescent="0.25">
      <c r="B493" s="88"/>
    </row>
    <row r="494" spans="2:2" x14ac:dyDescent="0.25">
      <c r="B494" s="88"/>
    </row>
    <row r="495" spans="2:2" x14ac:dyDescent="0.25">
      <c r="B495" s="88"/>
    </row>
    <row r="496" spans="2:2" x14ac:dyDescent="0.25">
      <c r="B496" s="88"/>
    </row>
    <row r="497" spans="2:2" x14ac:dyDescent="0.25">
      <c r="B497" s="88"/>
    </row>
    <row r="498" spans="2:2" x14ac:dyDescent="0.25">
      <c r="B498" s="88"/>
    </row>
    <row r="499" spans="2:2" x14ac:dyDescent="0.25">
      <c r="B499" s="88"/>
    </row>
    <row r="500" spans="2:2" x14ac:dyDescent="0.25">
      <c r="B500" s="88"/>
    </row>
    <row r="501" spans="2:2" x14ac:dyDescent="0.25">
      <c r="B501" s="88"/>
    </row>
    <row r="502" spans="2:2" x14ac:dyDescent="0.25">
      <c r="B502" s="88"/>
    </row>
    <row r="503" spans="2:2" x14ac:dyDescent="0.25">
      <c r="B503" s="88"/>
    </row>
    <row r="504" spans="2:2" x14ac:dyDescent="0.25">
      <c r="B504" s="88"/>
    </row>
    <row r="505" spans="2:2" x14ac:dyDescent="0.25">
      <c r="B505" s="88"/>
    </row>
    <row r="506" spans="2:2" x14ac:dyDescent="0.25">
      <c r="B506" s="88"/>
    </row>
    <row r="507" spans="2:2" x14ac:dyDescent="0.25">
      <c r="B507" s="88"/>
    </row>
    <row r="508" spans="2:2" x14ac:dyDescent="0.25">
      <c r="B508" s="88"/>
    </row>
    <row r="509" spans="2:2" x14ac:dyDescent="0.25">
      <c r="B509" s="88"/>
    </row>
    <row r="510" spans="2:2" x14ac:dyDescent="0.25">
      <c r="B510" s="88"/>
    </row>
    <row r="511" spans="2:2" x14ac:dyDescent="0.25">
      <c r="B511" s="88"/>
    </row>
    <row r="512" spans="2:2" x14ac:dyDescent="0.25">
      <c r="B512" s="88"/>
    </row>
    <row r="513" spans="2:2" x14ac:dyDescent="0.25">
      <c r="B513" s="88"/>
    </row>
    <row r="514" spans="2:2" x14ac:dyDescent="0.25">
      <c r="B514" s="88"/>
    </row>
    <row r="515" spans="2:2" x14ac:dyDescent="0.25">
      <c r="B515" s="88"/>
    </row>
    <row r="516" spans="2:2" x14ac:dyDescent="0.25">
      <c r="B516" s="88"/>
    </row>
    <row r="517" spans="2:2" x14ac:dyDescent="0.25">
      <c r="B517" s="88"/>
    </row>
    <row r="518" spans="2:2" x14ac:dyDescent="0.25">
      <c r="B518" s="88"/>
    </row>
    <row r="519" spans="2:2" x14ac:dyDescent="0.25">
      <c r="B519" s="88"/>
    </row>
    <row r="520" spans="2:2" x14ac:dyDescent="0.25">
      <c r="B520" s="88"/>
    </row>
    <row r="521" spans="2:2" x14ac:dyDescent="0.25">
      <c r="B521" s="88"/>
    </row>
    <row r="522" spans="2:2" x14ac:dyDescent="0.25">
      <c r="B522" s="88"/>
    </row>
    <row r="523" spans="2:2" x14ac:dyDescent="0.25">
      <c r="B523" s="88"/>
    </row>
    <row r="524" spans="2:2" x14ac:dyDescent="0.25">
      <c r="B524" s="88"/>
    </row>
    <row r="525" spans="2:2" x14ac:dyDescent="0.25">
      <c r="B525" s="88"/>
    </row>
    <row r="526" spans="2:2" x14ac:dyDescent="0.25">
      <c r="B526" s="88"/>
    </row>
    <row r="527" spans="2:2" x14ac:dyDescent="0.25">
      <c r="B527" s="88"/>
    </row>
  </sheetData>
  <mergeCells count="11">
    <mergeCell ref="A2:N2"/>
    <mergeCell ref="L1:N1"/>
    <mergeCell ref="M6:N6"/>
    <mergeCell ref="A6:A7"/>
    <mergeCell ref="B6:B7"/>
    <mergeCell ref="C6:D6"/>
    <mergeCell ref="E6:F6"/>
    <mergeCell ref="G6:H6"/>
    <mergeCell ref="I6:J6"/>
    <mergeCell ref="K6:L6"/>
    <mergeCell ref="A3:N3"/>
  </mergeCells>
  <phoneticPr fontId="19" type="noConversion"/>
  <pageMargins left="0.51181102362204722" right="0.19685039370078741" top="0.27559055118110237" bottom="0.27559055118110237" header="0.15748031496062992" footer="0.15748031496062992"/>
  <pageSetup paperSize="9" scale="82" fitToHeight="4" orientation="landscape" r:id="rId1"/>
  <headerFooter alignWithMargins="0">
    <oddFooter>&amp;R&amp;P   из 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</sheetPr>
  <dimension ref="A1:N25"/>
  <sheetViews>
    <sheetView topLeftCell="A13" zoomScale="80" zoomScaleNormal="75" workbookViewId="0">
      <selection activeCell="Z12" sqref="Z12"/>
    </sheetView>
  </sheetViews>
  <sheetFormatPr defaultColWidth="9.109375" defaultRowHeight="13.2" x14ac:dyDescent="0.25"/>
  <cols>
    <col min="1" max="1" width="9.109375" style="3"/>
    <col min="2" max="2" width="39.109375" style="3" customWidth="1"/>
    <col min="3" max="3" width="10.88671875" style="69" customWidth="1"/>
    <col min="4" max="4" width="9.88671875" style="69" customWidth="1"/>
    <col min="5" max="5" width="7.44140625" style="3" customWidth="1"/>
    <col min="6" max="6" width="7.5546875" style="3" customWidth="1"/>
    <col min="7" max="8" width="9.88671875" style="66" customWidth="1"/>
    <col min="9" max="13" width="9.109375" style="3"/>
    <col min="14" max="14" width="8.109375" style="3" customWidth="1"/>
    <col min="15" max="16384" width="9.109375" style="3"/>
  </cols>
  <sheetData>
    <row r="1" spans="1:14" ht="15.6" x14ac:dyDescent="0.3">
      <c r="A1" s="15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267" t="s">
        <v>287</v>
      </c>
      <c r="M1" s="267"/>
      <c r="N1" s="267"/>
    </row>
    <row r="2" spans="1:14" ht="21" customHeight="1" x14ac:dyDescent="0.25">
      <c r="A2" s="263" t="s">
        <v>208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4" ht="15.6" x14ac:dyDescent="0.3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</row>
    <row r="4" spans="1:14" ht="15.6" x14ac:dyDescent="0.3">
      <c r="A4" s="15"/>
      <c r="B4" s="41"/>
      <c r="C4" s="71"/>
      <c r="D4" s="110"/>
      <c r="E4" s="278"/>
      <c r="F4" s="278"/>
      <c r="G4" s="278"/>
      <c r="H4" s="67"/>
      <c r="I4" s="42"/>
      <c r="J4" s="42"/>
      <c r="K4" s="42"/>
      <c r="L4" s="17"/>
      <c r="M4" s="2"/>
      <c r="N4" s="2"/>
    </row>
    <row r="5" spans="1:14" ht="16.2" thickBot="1" x14ac:dyDescent="0.35">
      <c r="A5" s="15"/>
      <c r="B5" s="2"/>
      <c r="C5" s="70"/>
      <c r="D5" s="70"/>
      <c r="E5" s="2"/>
      <c r="F5" s="2"/>
      <c r="I5" s="2"/>
      <c r="J5" s="2"/>
      <c r="K5" s="2"/>
      <c r="L5" s="2"/>
      <c r="M5" s="49" t="s">
        <v>161</v>
      </c>
      <c r="N5" s="2"/>
    </row>
    <row r="6" spans="1:14" s="97" customFormat="1" ht="77.25" customHeight="1" x14ac:dyDescent="0.25">
      <c r="A6" s="270" t="s">
        <v>96</v>
      </c>
      <c r="B6" s="272" t="s">
        <v>97</v>
      </c>
      <c r="C6" s="274" t="s">
        <v>98</v>
      </c>
      <c r="D6" s="275"/>
      <c r="E6" s="268" t="s">
        <v>99</v>
      </c>
      <c r="F6" s="276"/>
      <c r="G6" s="274" t="s">
        <v>138</v>
      </c>
      <c r="H6" s="275"/>
      <c r="I6" s="268" t="s">
        <v>101</v>
      </c>
      <c r="J6" s="276"/>
      <c r="K6" s="268" t="s">
        <v>102</v>
      </c>
      <c r="L6" s="276"/>
      <c r="M6" s="268" t="s">
        <v>141</v>
      </c>
      <c r="N6" s="269"/>
    </row>
    <row r="7" spans="1:14" s="97" customFormat="1" ht="22.5" customHeight="1" x14ac:dyDescent="0.25">
      <c r="A7" s="271"/>
      <c r="B7" s="273"/>
      <c r="C7" s="98" t="s">
        <v>142</v>
      </c>
      <c r="D7" s="98" t="s">
        <v>143</v>
      </c>
      <c r="E7" s="99" t="s">
        <v>142</v>
      </c>
      <c r="F7" s="99" t="s">
        <v>143</v>
      </c>
      <c r="G7" s="98" t="s">
        <v>142</v>
      </c>
      <c r="H7" s="98" t="s">
        <v>143</v>
      </c>
      <c r="I7" s="99" t="s">
        <v>142</v>
      </c>
      <c r="J7" s="99" t="s">
        <v>143</v>
      </c>
      <c r="K7" s="99" t="s">
        <v>142</v>
      </c>
      <c r="L7" s="99" t="s">
        <v>143</v>
      </c>
      <c r="M7" s="99" t="s">
        <v>142</v>
      </c>
      <c r="N7" s="100" t="s">
        <v>143</v>
      </c>
    </row>
    <row r="8" spans="1:14" x14ac:dyDescent="0.25">
      <c r="A8" s="90"/>
      <c r="B8" s="32">
        <v>1</v>
      </c>
      <c r="C8" s="73">
        <v>2</v>
      </c>
      <c r="D8" s="73">
        <v>3</v>
      </c>
      <c r="E8" s="32">
        <v>4</v>
      </c>
      <c r="F8" s="32">
        <v>5</v>
      </c>
      <c r="G8" s="68">
        <v>6</v>
      </c>
      <c r="H8" s="68">
        <v>7</v>
      </c>
      <c r="I8" s="32">
        <v>8</v>
      </c>
      <c r="J8" s="32">
        <v>9</v>
      </c>
      <c r="K8" s="32">
        <v>10</v>
      </c>
      <c r="L8" s="32">
        <v>11</v>
      </c>
      <c r="M8" s="32">
        <v>12</v>
      </c>
      <c r="N8" s="91">
        <v>13</v>
      </c>
    </row>
    <row r="9" spans="1:14" ht="25.5" customHeight="1" x14ac:dyDescent="0.3">
      <c r="A9" s="92">
        <v>1</v>
      </c>
      <c r="B9" s="11" t="s">
        <v>209</v>
      </c>
      <c r="C9" s="101">
        <f>E9+G9+I9+K9+M9</f>
        <v>0</v>
      </c>
      <c r="D9" s="101">
        <f>F9+H9+J9+L9+N9</f>
        <v>0</v>
      </c>
      <c r="E9" s="101">
        <v>0</v>
      </c>
      <c r="F9" s="101">
        <v>0</v>
      </c>
      <c r="G9" s="101">
        <v>0</v>
      </c>
      <c r="H9" s="101"/>
      <c r="I9" s="101">
        <v>0</v>
      </c>
      <c r="J9" s="101"/>
      <c r="K9" s="101">
        <v>0</v>
      </c>
      <c r="L9" s="101"/>
      <c r="M9" s="101">
        <v>0</v>
      </c>
      <c r="N9" s="127">
        <v>0</v>
      </c>
    </row>
    <row r="10" spans="1:14" ht="51.75" customHeight="1" x14ac:dyDescent="0.3">
      <c r="A10" s="93" t="s">
        <v>105</v>
      </c>
      <c r="B10" s="38" t="s">
        <v>210</v>
      </c>
      <c r="C10" s="101">
        <f>E10+G10+I10+K10+M10</f>
        <v>0</v>
      </c>
      <c r="D10" s="101">
        <f>F10+H10+J10+L10+N10</f>
        <v>0</v>
      </c>
      <c r="E10" s="84">
        <v>0</v>
      </c>
      <c r="F10" s="84">
        <v>0</v>
      </c>
      <c r="G10" s="84"/>
      <c r="H10" s="84"/>
      <c r="I10" s="84">
        <v>0</v>
      </c>
      <c r="J10" s="84"/>
      <c r="K10" s="84">
        <v>0</v>
      </c>
      <c r="L10" s="84"/>
      <c r="M10" s="84">
        <v>0</v>
      </c>
      <c r="N10" s="128">
        <v>0</v>
      </c>
    </row>
    <row r="11" spans="1:14" ht="15.6" x14ac:dyDescent="0.3">
      <c r="A11" s="92" t="s">
        <v>107</v>
      </c>
      <c r="B11" s="11" t="s">
        <v>191</v>
      </c>
      <c r="C11" s="101">
        <f>E11+G11+I11+K11+M11</f>
        <v>0</v>
      </c>
      <c r="D11" s="101">
        <v>0</v>
      </c>
      <c r="E11" s="101">
        <v>0</v>
      </c>
      <c r="F11" s="101">
        <v>0</v>
      </c>
      <c r="G11" s="101">
        <v>0</v>
      </c>
      <c r="H11" s="101"/>
      <c r="I11" s="101">
        <v>0</v>
      </c>
      <c r="J11" s="101"/>
      <c r="K11" s="101">
        <v>0</v>
      </c>
      <c r="L11" s="101"/>
      <c r="M11" s="101">
        <v>0</v>
      </c>
      <c r="N11" s="127">
        <v>0</v>
      </c>
    </row>
    <row r="12" spans="1:14" ht="54" customHeight="1" x14ac:dyDescent="0.3">
      <c r="A12" s="92">
        <v>2</v>
      </c>
      <c r="B12" s="11" t="s">
        <v>211</v>
      </c>
      <c r="C12" s="220">
        <f>G12</f>
        <v>15087.7</v>
      </c>
      <c r="D12" s="220">
        <f>H12</f>
        <v>15087.7</v>
      </c>
      <c r="E12" s="189" t="s">
        <v>136</v>
      </c>
      <c r="F12" s="189" t="s">
        <v>136</v>
      </c>
      <c r="G12" s="193">
        <v>15087.7</v>
      </c>
      <c r="H12" s="193">
        <v>15087.7</v>
      </c>
      <c r="I12" s="101" t="s">
        <v>136</v>
      </c>
      <c r="J12" s="101" t="s">
        <v>136</v>
      </c>
      <c r="K12" s="101" t="s">
        <v>136</v>
      </c>
      <c r="L12" s="101" t="s">
        <v>136</v>
      </c>
      <c r="M12" s="101" t="s">
        <v>136</v>
      </c>
      <c r="N12" s="127" t="s">
        <v>136</v>
      </c>
    </row>
    <row r="13" spans="1:14" ht="53.25" customHeight="1" x14ac:dyDescent="0.3">
      <c r="A13" s="93" t="s">
        <v>114</v>
      </c>
      <c r="B13" s="38" t="s">
        <v>212</v>
      </c>
      <c r="C13" s="220">
        <f>G13</f>
        <v>14556.5</v>
      </c>
      <c r="D13" s="220">
        <f>H13</f>
        <v>14556.5</v>
      </c>
      <c r="E13" s="191" t="s">
        <v>136</v>
      </c>
      <c r="F13" s="191" t="s">
        <v>136</v>
      </c>
      <c r="G13" s="218">
        <f>'7.'!G17</f>
        <v>14556.5</v>
      </c>
      <c r="H13" s="218">
        <f>'7.'!H17</f>
        <v>14556.5</v>
      </c>
      <c r="I13" s="84" t="s">
        <v>136</v>
      </c>
      <c r="J13" s="84" t="s">
        <v>136</v>
      </c>
      <c r="K13" s="84" t="s">
        <v>136</v>
      </c>
      <c r="L13" s="84" t="s">
        <v>136</v>
      </c>
      <c r="M13" s="84" t="s">
        <v>136</v>
      </c>
      <c r="N13" s="128" t="s">
        <v>136</v>
      </c>
    </row>
    <row r="14" spans="1:14" ht="38.25" customHeight="1" x14ac:dyDescent="0.3">
      <c r="A14" s="92" t="s">
        <v>116</v>
      </c>
      <c r="B14" s="11" t="s">
        <v>213</v>
      </c>
      <c r="C14" s="101">
        <f t="shared" ref="C14:D16" si="0">G14</f>
        <v>0</v>
      </c>
      <c r="D14" s="101">
        <f t="shared" si="0"/>
        <v>0</v>
      </c>
      <c r="E14" s="101" t="s">
        <v>136</v>
      </c>
      <c r="F14" s="101" t="s">
        <v>136</v>
      </c>
      <c r="G14" s="167"/>
      <c r="H14" s="101"/>
      <c r="I14" s="101" t="s">
        <v>136</v>
      </c>
      <c r="J14" s="101" t="s">
        <v>136</v>
      </c>
      <c r="K14" s="101" t="s">
        <v>136</v>
      </c>
      <c r="L14" s="101" t="s">
        <v>136</v>
      </c>
      <c r="M14" s="101" t="s">
        <v>136</v>
      </c>
      <c r="N14" s="127" t="s">
        <v>136</v>
      </c>
    </row>
    <row r="15" spans="1:14" ht="33" customHeight="1" x14ac:dyDescent="0.3">
      <c r="A15" s="93" t="s">
        <v>144</v>
      </c>
      <c r="B15" s="45" t="s">
        <v>214</v>
      </c>
      <c r="C15" s="101">
        <f t="shared" si="0"/>
        <v>0</v>
      </c>
      <c r="D15" s="101">
        <f t="shared" si="0"/>
        <v>0</v>
      </c>
      <c r="E15" s="84" t="s">
        <v>136</v>
      </c>
      <c r="F15" s="84" t="s">
        <v>136</v>
      </c>
      <c r="G15" s="168"/>
      <c r="H15" s="84"/>
      <c r="I15" s="84" t="s">
        <v>136</v>
      </c>
      <c r="J15" s="84" t="s">
        <v>136</v>
      </c>
      <c r="K15" s="84" t="s">
        <v>136</v>
      </c>
      <c r="L15" s="84" t="s">
        <v>136</v>
      </c>
      <c r="M15" s="84" t="s">
        <v>136</v>
      </c>
      <c r="N15" s="128" t="s">
        <v>136</v>
      </c>
    </row>
    <row r="16" spans="1:14" ht="81" customHeight="1" x14ac:dyDescent="0.3">
      <c r="A16" s="92" t="s">
        <v>145</v>
      </c>
      <c r="B16" s="11" t="s">
        <v>215</v>
      </c>
      <c r="C16" s="101">
        <f t="shared" si="0"/>
        <v>0</v>
      </c>
      <c r="D16" s="101">
        <f t="shared" si="0"/>
        <v>0</v>
      </c>
      <c r="E16" s="101" t="s">
        <v>136</v>
      </c>
      <c r="F16" s="101" t="s">
        <v>136</v>
      </c>
      <c r="G16" s="101">
        <v>0</v>
      </c>
      <c r="H16" s="101"/>
      <c r="I16" s="101" t="s">
        <v>136</v>
      </c>
      <c r="J16" s="101" t="s">
        <v>136</v>
      </c>
      <c r="K16" s="101" t="s">
        <v>136</v>
      </c>
      <c r="L16" s="101" t="s">
        <v>136</v>
      </c>
      <c r="M16" s="101" t="s">
        <v>136</v>
      </c>
      <c r="N16" s="127" t="s">
        <v>136</v>
      </c>
    </row>
    <row r="17" spans="1:14" ht="43.5" customHeight="1" x14ac:dyDescent="0.3">
      <c r="A17" s="94" t="s">
        <v>146</v>
      </c>
      <c r="B17" s="52" t="s">
        <v>216</v>
      </c>
      <c r="C17" s="101"/>
      <c r="D17" s="103"/>
      <c r="E17" s="103"/>
      <c r="F17" s="103"/>
      <c r="G17" s="169"/>
      <c r="H17" s="103"/>
      <c r="I17" s="103"/>
      <c r="J17" s="103"/>
      <c r="K17" s="103"/>
      <c r="L17" s="103"/>
      <c r="M17" s="103"/>
      <c r="N17" s="129"/>
    </row>
    <row r="18" spans="1:14" ht="42.75" customHeight="1" x14ac:dyDescent="0.3">
      <c r="A18" s="135" t="s">
        <v>288</v>
      </c>
      <c r="B18" s="53" t="s">
        <v>217</v>
      </c>
      <c r="C18" s="218">
        <f t="shared" ref="C18:K18" si="1">C19</f>
        <v>498.09999999999997</v>
      </c>
      <c r="D18" s="218">
        <f t="shared" si="1"/>
        <v>498.09999999999997</v>
      </c>
      <c r="E18" s="190" t="str">
        <f t="shared" si="1"/>
        <v>х</v>
      </c>
      <c r="F18" s="190" t="str">
        <f t="shared" si="1"/>
        <v>х</v>
      </c>
      <c r="G18" s="190" t="str">
        <f t="shared" si="1"/>
        <v>х</v>
      </c>
      <c r="H18" s="190" t="str">
        <f t="shared" si="1"/>
        <v>х</v>
      </c>
      <c r="I18" s="219">
        <f t="shared" si="1"/>
        <v>199.2</v>
      </c>
      <c r="J18" s="219">
        <f t="shared" si="1"/>
        <v>199.2</v>
      </c>
      <c r="K18" s="219">
        <f t="shared" si="1"/>
        <v>298.89999999999998</v>
      </c>
      <c r="L18" s="219">
        <f>L19</f>
        <v>298.89999999999998</v>
      </c>
      <c r="M18" s="102" t="s">
        <v>136</v>
      </c>
      <c r="N18" s="136" t="s">
        <v>136</v>
      </c>
    </row>
    <row r="19" spans="1:14" ht="52.8" x14ac:dyDescent="0.3">
      <c r="A19" s="93" t="s">
        <v>137</v>
      </c>
      <c r="B19" s="24" t="s">
        <v>218</v>
      </c>
      <c r="C19" s="218">
        <f>I19+K19</f>
        <v>498.09999999999997</v>
      </c>
      <c r="D19" s="218">
        <f>J19+L19</f>
        <v>498.09999999999997</v>
      </c>
      <c r="E19" s="191" t="s">
        <v>136</v>
      </c>
      <c r="F19" s="191" t="s">
        <v>136</v>
      </c>
      <c r="G19" s="191" t="s">
        <v>136</v>
      </c>
      <c r="H19" s="191" t="s">
        <v>136</v>
      </c>
      <c r="I19" s="192">
        <v>199.2</v>
      </c>
      <c r="J19" s="191">
        <v>199.2</v>
      </c>
      <c r="K19" s="192">
        <v>298.89999999999998</v>
      </c>
      <c r="L19" s="191">
        <v>298.89999999999998</v>
      </c>
      <c r="M19" s="84" t="s">
        <v>136</v>
      </c>
      <c r="N19" s="128" t="s">
        <v>136</v>
      </c>
    </row>
    <row r="20" spans="1:14" ht="81" customHeight="1" x14ac:dyDescent="0.3">
      <c r="A20" s="92" t="s">
        <v>289</v>
      </c>
      <c r="B20" s="11" t="s">
        <v>219</v>
      </c>
      <c r="C20" s="101">
        <f>I20+K20</f>
        <v>0</v>
      </c>
      <c r="D20" s="102">
        <f>J20+L20</f>
        <v>0</v>
      </c>
      <c r="E20" s="101" t="s">
        <v>136</v>
      </c>
      <c r="F20" s="101" t="s">
        <v>136</v>
      </c>
      <c r="G20" s="101" t="s">
        <v>136</v>
      </c>
      <c r="H20" s="101" t="s">
        <v>136</v>
      </c>
      <c r="I20" s="101"/>
      <c r="J20" s="101"/>
      <c r="K20" s="101"/>
      <c r="L20" s="101"/>
      <c r="M20" s="101" t="s">
        <v>136</v>
      </c>
      <c r="N20" s="127" t="s">
        <v>136</v>
      </c>
    </row>
    <row r="21" spans="1:14" ht="42" customHeight="1" x14ac:dyDescent="0.3">
      <c r="A21" s="92" t="s">
        <v>233</v>
      </c>
      <c r="B21" s="11" t="s">
        <v>220</v>
      </c>
      <c r="C21" s="101"/>
      <c r="D21" s="102"/>
      <c r="E21" s="101"/>
      <c r="F21" s="101"/>
      <c r="G21" s="101"/>
      <c r="H21" s="101"/>
      <c r="I21" s="101"/>
      <c r="J21" s="101"/>
      <c r="K21" s="101"/>
      <c r="L21" s="101"/>
      <c r="M21" s="101"/>
      <c r="N21" s="101"/>
    </row>
    <row r="22" spans="1:14" ht="15.6" x14ac:dyDescent="0.3">
      <c r="A22" s="92" t="s">
        <v>126</v>
      </c>
      <c r="B22" s="29" t="s">
        <v>189</v>
      </c>
      <c r="C22" s="101"/>
      <c r="D22" s="102"/>
      <c r="E22" s="101"/>
      <c r="F22" s="101"/>
      <c r="G22" s="101"/>
      <c r="H22" s="101"/>
      <c r="I22" s="101"/>
      <c r="J22" s="101"/>
      <c r="K22" s="101"/>
      <c r="L22" s="101"/>
      <c r="M22" s="101"/>
      <c r="N22" s="101"/>
    </row>
    <row r="23" spans="1:14" ht="28.5" customHeight="1" x14ac:dyDescent="0.3">
      <c r="A23" s="92" t="s">
        <v>290</v>
      </c>
      <c r="B23" s="29" t="s">
        <v>221</v>
      </c>
      <c r="C23" s="101"/>
      <c r="D23" s="102"/>
      <c r="E23" s="101"/>
      <c r="F23" s="101"/>
      <c r="G23" s="101"/>
      <c r="H23" s="101"/>
      <c r="I23" s="101"/>
      <c r="J23" s="101"/>
      <c r="K23" s="101"/>
      <c r="L23" s="101"/>
      <c r="M23" s="101"/>
      <c r="N23" s="101"/>
    </row>
    <row r="24" spans="1:14" ht="15.6" x14ac:dyDescent="0.3">
      <c r="A24" s="92" t="s">
        <v>128</v>
      </c>
      <c r="B24" s="29" t="s">
        <v>190</v>
      </c>
      <c r="C24" s="101"/>
      <c r="D24" s="102"/>
      <c r="E24" s="101"/>
      <c r="F24" s="101"/>
      <c r="G24" s="101"/>
      <c r="H24" s="101"/>
      <c r="I24" s="101"/>
      <c r="J24" s="101"/>
      <c r="K24" s="101"/>
      <c r="L24" s="101"/>
      <c r="M24" s="101"/>
      <c r="N24" s="101"/>
    </row>
    <row r="25" spans="1:14" ht="29.25" customHeight="1" thickBot="1" x14ac:dyDescent="0.35">
      <c r="A25" s="95" t="s">
        <v>291</v>
      </c>
      <c r="B25" s="96" t="s">
        <v>223</v>
      </c>
      <c r="C25" s="104">
        <f>E25+G25+I25+K25+M25</f>
        <v>0</v>
      </c>
      <c r="D25" s="105">
        <f>J25+L25</f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</row>
  </sheetData>
  <mergeCells count="12">
    <mergeCell ref="A2:N2"/>
    <mergeCell ref="E4:G4"/>
    <mergeCell ref="L1:N1"/>
    <mergeCell ref="M6:N6"/>
    <mergeCell ref="A6:A7"/>
    <mergeCell ref="B6:B7"/>
    <mergeCell ref="C6:D6"/>
    <mergeCell ref="E6:F6"/>
    <mergeCell ref="G6:H6"/>
    <mergeCell ref="I6:J6"/>
    <mergeCell ref="K6:L6"/>
    <mergeCell ref="A3:N3"/>
  </mergeCells>
  <phoneticPr fontId="19" type="noConversion"/>
  <pageMargins left="0.43307086614173229" right="0.23622047244094491" top="0.15748031496062992" bottom="0.19685039370078741" header="0.15748031496062992" footer="0.15748031496062992"/>
  <pageSetup paperSize="9" scale="60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G14"/>
  <sheetViews>
    <sheetView workbookViewId="0">
      <selection activeCell="E1" sqref="E1:G1"/>
    </sheetView>
  </sheetViews>
  <sheetFormatPr defaultColWidth="8.33203125" defaultRowHeight="13.2" x14ac:dyDescent="0.25"/>
  <cols>
    <col min="1" max="1" width="8.33203125" style="3" customWidth="1"/>
    <col min="2" max="2" width="51.6640625" style="3" customWidth="1"/>
    <col min="3" max="5" width="14.33203125" style="3" customWidth="1"/>
    <col min="6" max="16384" width="8.33203125" style="3"/>
  </cols>
  <sheetData>
    <row r="1" spans="1:7" ht="15.75" customHeight="1" x14ac:dyDescent="0.3">
      <c r="A1" s="15"/>
      <c r="B1" s="2"/>
      <c r="C1" s="2"/>
      <c r="D1" s="130" t="s">
        <v>80</v>
      </c>
      <c r="E1" s="257"/>
      <c r="F1" s="257"/>
      <c r="G1" s="257"/>
    </row>
    <row r="3" spans="1:7" ht="79.5" customHeight="1" x14ac:dyDescent="0.25">
      <c r="A3" s="15"/>
      <c r="B3" s="279" t="s">
        <v>134</v>
      </c>
      <c r="C3" s="279"/>
      <c r="D3" s="279"/>
      <c r="E3" s="2"/>
    </row>
    <row r="4" spans="1:7" ht="13.8" x14ac:dyDescent="0.3">
      <c r="A4" s="15"/>
      <c r="B4" s="131"/>
      <c r="C4" s="16"/>
      <c r="D4" s="16"/>
      <c r="E4" s="18"/>
    </row>
    <row r="5" spans="1:7" x14ac:dyDescent="0.25">
      <c r="B5" s="278"/>
      <c r="C5" s="278"/>
      <c r="D5" s="278"/>
    </row>
    <row r="6" spans="1:7" ht="67.5" customHeight="1" x14ac:dyDescent="0.25">
      <c r="A6" s="19" t="s">
        <v>96</v>
      </c>
      <c r="B6" s="20" t="s">
        <v>97</v>
      </c>
      <c r="C6" s="20" t="s">
        <v>101</v>
      </c>
      <c r="D6" s="20" t="s">
        <v>102</v>
      </c>
      <c r="E6" s="15"/>
    </row>
    <row r="7" spans="1:7" x14ac:dyDescent="0.25">
      <c r="A7" s="4">
        <v>1</v>
      </c>
      <c r="B7" s="21">
        <v>2</v>
      </c>
      <c r="C7" s="22">
        <v>3</v>
      </c>
      <c r="D7" s="22">
        <v>4</v>
      </c>
      <c r="E7" s="2"/>
    </row>
    <row r="8" spans="1:7" ht="79.2" x14ac:dyDescent="0.25">
      <c r="A8" s="23">
        <v>1</v>
      </c>
      <c r="B8" s="24" t="s">
        <v>292</v>
      </c>
      <c r="C8" s="25"/>
      <c r="D8" s="25"/>
      <c r="E8" s="2"/>
    </row>
    <row r="9" spans="1:7" ht="13.8" x14ac:dyDescent="0.25">
      <c r="A9" s="10" t="s">
        <v>105</v>
      </c>
      <c r="B9" s="11" t="s">
        <v>293</v>
      </c>
      <c r="C9" s="12">
        <v>1</v>
      </c>
      <c r="D9" s="12"/>
      <c r="E9" s="2"/>
    </row>
    <row r="10" spans="1:7" ht="13.8" x14ac:dyDescent="0.25">
      <c r="A10" s="10" t="s">
        <v>107</v>
      </c>
      <c r="B10" s="11" t="s">
        <v>294</v>
      </c>
      <c r="C10" s="12"/>
      <c r="D10" s="12"/>
      <c r="E10" s="2"/>
    </row>
    <row r="11" spans="1:7" ht="13.8" x14ac:dyDescent="0.25">
      <c r="A11" s="10" t="s">
        <v>109</v>
      </c>
      <c r="B11" s="11" t="s">
        <v>295</v>
      </c>
      <c r="C11" s="12"/>
      <c r="D11" s="12">
        <v>3</v>
      </c>
      <c r="E11" s="2"/>
    </row>
    <row r="12" spans="1:7" ht="13.8" x14ac:dyDescent="0.25">
      <c r="A12" s="10" t="s">
        <v>111</v>
      </c>
      <c r="B12" s="11" t="s">
        <v>296</v>
      </c>
      <c r="C12" s="12"/>
      <c r="D12" s="12"/>
      <c r="E12" s="2"/>
    </row>
    <row r="13" spans="1:7" ht="39.6" x14ac:dyDescent="0.25">
      <c r="A13" s="10" t="s">
        <v>297</v>
      </c>
      <c r="B13" s="11" t="s">
        <v>135</v>
      </c>
      <c r="C13" s="12">
        <v>1</v>
      </c>
      <c r="D13" s="12">
        <v>0</v>
      </c>
      <c r="E13" s="2"/>
    </row>
    <row r="14" spans="1:7" ht="39.6" x14ac:dyDescent="0.25">
      <c r="A14" s="10" t="s">
        <v>231</v>
      </c>
      <c r="B14" s="11" t="s">
        <v>408</v>
      </c>
      <c r="C14" s="12">
        <v>0</v>
      </c>
      <c r="D14" s="12">
        <v>0</v>
      </c>
    </row>
  </sheetData>
  <mergeCells count="3">
    <mergeCell ref="B3:D3"/>
    <mergeCell ref="B5:D5"/>
    <mergeCell ref="E1:G1"/>
  </mergeCells>
  <phoneticPr fontId="19" type="noConversion"/>
  <pageMargins left="0.54" right="0.25" top="0.45" bottom="0.34" header="0.28000000000000003" footer="0.17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C22" sqref="C22"/>
    </sheetView>
  </sheetViews>
  <sheetFormatPr defaultColWidth="9.109375" defaultRowHeight="13.2" x14ac:dyDescent="0.25"/>
  <cols>
    <col min="1" max="1" width="9.88671875" style="3" bestFit="1" customWidth="1"/>
    <col min="2" max="2" width="30.6640625" style="3" customWidth="1"/>
    <col min="3" max="3" width="9.109375" style="3"/>
    <col min="4" max="4" width="12.109375" style="3" bestFit="1" customWidth="1"/>
    <col min="5" max="5" width="10" style="3" customWidth="1"/>
    <col min="6" max="16384" width="9.109375" style="3"/>
  </cols>
  <sheetData>
    <row r="1" spans="1:9" x14ac:dyDescent="0.25">
      <c r="A1" s="1"/>
      <c r="B1" s="2"/>
      <c r="C1" s="2"/>
      <c r="D1" s="2"/>
      <c r="E1" s="2"/>
      <c r="F1" s="3" t="s">
        <v>239</v>
      </c>
      <c r="G1" s="2"/>
      <c r="H1" s="2"/>
    </row>
    <row r="2" spans="1:9" x14ac:dyDescent="0.25">
      <c r="A2" s="282" t="s">
        <v>298</v>
      </c>
      <c r="B2" s="282"/>
    </row>
    <row r="3" spans="1:9" ht="82.5" customHeight="1" x14ac:dyDescent="0.25">
      <c r="A3" s="279" t="s">
        <v>95</v>
      </c>
      <c r="B3" s="279"/>
      <c r="C3" s="279"/>
      <c r="D3" s="279"/>
      <c r="E3" s="279"/>
      <c r="F3" s="279"/>
      <c r="G3" s="279"/>
      <c r="H3" s="2"/>
      <c r="I3" s="4"/>
    </row>
    <row r="4" spans="1:9" ht="15.6" x14ac:dyDescent="0.3">
      <c r="C4" s="5"/>
      <c r="D4" s="5"/>
    </row>
    <row r="5" spans="1:9" ht="42.75" customHeight="1" x14ac:dyDescent="0.25">
      <c r="A5" s="7" t="s">
        <v>96</v>
      </c>
      <c r="B5" s="8" t="s">
        <v>97</v>
      </c>
      <c r="C5" s="8" t="s">
        <v>98</v>
      </c>
      <c r="D5" s="8" t="s">
        <v>99</v>
      </c>
      <c r="E5" s="8" t="s">
        <v>100</v>
      </c>
      <c r="F5" s="8" t="s">
        <v>101</v>
      </c>
      <c r="G5" s="8" t="s">
        <v>102</v>
      </c>
      <c r="H5" s="2"/>
    </row>
    <row r="6" spans="1:9" x14ac:dyDescent="0.25">
      <c r="A6" s="280" t="s">
        <v>103</v>
      </c>
      <c r="B6" s="281"/>
      <c r="C6" s="9">
        <v>2</v>
      </c>
      <c r="D6" s="9">
        <v>3</v>
      </c>
      <c r="E6" s="9">
        <v>4</v>
      </c>
      <c r="F6" s="9">
        <v>5</v>
      </c>
      <c r="G6" s="9">
        <v>6</v>
      </c>
      <c r="H6" s="2"/>
    </row>
    <row r="7" spans="1:9" ht="42" customHeight="1" x14ac:dyDescent="0.25">
      <c r="A7" s="10">
        <v>1</v>
      </c>
      <c r="B7" s="11" t="s">
        <v>104</v>
      </c>
      <c r="C7" s="12">
        <v>0</v>
      </c>
      <c r="D7" s="12"/>
      <c r="E7" s="12"/>
      <c r="F7" s="12"/>
      <c r="G7" s="12"/>
      <c r="H7" s="2"/>
    </row>
    <row r="8" spans="1:9" ht="13.8" x14ac:dyDescent="0.25">
      <c r="A8" s="10" t="s">
        <v>105</v>
      </c>
      <c r="B8" s="11" t="s">
        <v>106</v>
      </c>
      <c r="C8" s="12"/>
      <c r="D8" s="12"/>
      <c r="E8" s="12"/>
      <c r="F8" s="12"/>
      <c r="G8" s="233"/>
      <c r="H8" s="2"/>
    </row>
    <row r="9" spans="1:9" ht="13.8" x14ac:dyDescent="0.25">
      <c r="A9" s="10" t="s">
        <v>107</v>
      </c>
      <c r="B9" s="11" t="s">
        <v>108</v>
      </c>
      <c r="C9" s="12"/>
      <c r="D9" s="12"/>
      <c r="E9" s="12"/>
      <c r="F9" s="12"/>
      <c r="G9" s="12"/>
      <c r="H9" s="2"/>
    </row>
    <row r="10" spans="1:9" ht="26.4" x14ac:dyDescent="0.25">
      <c r="A10" s="10" t="s">
        <v>109</v>
      </c>
      <c r="B10" s="11" t="s">
        <v>110</v>
      </c>
      <c r="C10" s="12"/>
      <c r="D10" s="12"/>
      <c r="E10" s="12"/>
      <c r="F10" s="12"/>
      <c r="G10" s="12"/>
      <c r="H10" s="2"/>
    </row>
    <row r="11" spans="1:9" ht="13.8" x14ac:dyDescent="0.25">
      <c r="A11" s="10" t="s">
        <v>111</v>
      </c>
      <c r="B11" s="11" t="s">
        <v>112</v>
      </c>
      <c r="C11" s="12"/>
      <c r="D11" s="12"/>
      <c r="E11" s="12"/>
      <c r="F11" s="12"/>
      <c r="G11" s="12"/>
      <c r="H11" s="2"/>
    </row>
    <row r="12" spans="1:9" ht="66.75" customHeight="1" x14ac:dyDescent="0.25">
      <c r="A12" s="10">
        <v>2</v>
      </c>
      <c r="B12" s="11" t="s">
        <v>113</v>
      </c>
      <c r="C12" s="12">
        <v>0</v>
      </c>
      <c r="D12" s="12"/>
      <c r="E12" s="12"/>
      <c r="F12" s="12"/>
      <c r="G12" s="12"/>
      <c r="H12" s="2"/>
    </row>
    <row r="13" spans="1:9" ht="67.5" customHeight="1" x14ac:dyDescent="0.25">
      <c r="A13" s="10" t="s">
        <v>114</v>
      </c>
      <c r="B13" s="11" t="s">
        <v>115</v>
      </c>
      <c r="C13" s="12"/>
      <c r="D13" s="12"/>
      <c r="E13" s="12"/>
      <c r="F13" s="12"/>
      <c r="G13" s="12"/>
      <c r="H13" s="2"/>
    </row>
    <row r="14" spans="1:9" ht="29.25" customHeight="1" x14ac:dyDescent="0.25">
      <c r="A14" s="10" t="s">
        <v>116</v>
      </c>
      <c r="B14" s="11" t="s">
        <v>117</v>
      </c>
      <c r="C14" s="12"/>
      <c r="D14" s="12"/>
      <c r="E14" s="12"/>
      <c r="F14" s="12"/>
      <c r="G14" s="12"/>
      <c r="H14" s="2"/>
    </row>
    <row r="15" spans="1:9" ht="93" customHeight="1" x14ac:dyDescent="0.25">
      <c r="A15" s="10">
        <v>3</v>
      </c>
      <c r="B15" s="11" t="s">
        <v>118</v>
      </c>
      <c r="C15" s="12">
        <v>0</v>
      </c>
      <c r="D15" s="12"/>
      <c r="E15" s="12"/>
      <c r="F15" s="12"/>
      <c r="G15" s="12"/>
    </row>
    <row r="16" spans="1:9" ht="79.5" customHeight="1" x14ac:dyDescent="0.25">
      <c r="A16" s="10" t="s">
        <v>232</v>
      </c>
      <c r="B16" s="11" t="s">
        <v>120</v>
      </c>
      <c r="C16" s="12">
        <v>2</v>
      </c>
      <c r="D16" s="12"/>
      <c r="E16" s="12"/>
      <c r="F16" s="12"/>
      <c r="G16" s="233">
        <v>2</v>
      </c>
    </row>
    <row r="17" spans="1:7" ht="54.75" customHeight="1" x14ac:dyDescent="0.25">
      <c r="A17" s="10" t="s">
        <v>119</v>
      </c>
      <c r="B17" s="11" t="s">
        <v>121</v>
      </c>
      <c r="C17" s="12">
        <v>1</v>
      </c>
      <c r="D17" s="12"/>
      <c r="E17" s="12"/>
      <c r="F17" s="12"/>
      <c r="G17" s="233">
        <v>1</v>
      </c>
    </row>
    <row r="18" spans="1:7" ht="54.75" customHeight="1" x14ac:dyDescent="0.25">
      <c r="A18" s="10" t="s">
        <v>122</v>
      </c>
      <c r="B18" s="11" t="s">
        <v>123</v>
      </c>
      <c r="C18" s="12">
        <v>0</v>
      </c>
      <c r="D18" s="12"/>
      <c r="E18" s="12"/>
      <c r="F18" s="12"/>
      <c r="G18" s="12"/>
    </row>
    <row r="19" spans="1:7" ht="68.25" customHeight="1" x14ac:dyDescent="0.25">
      <c r="A19" s="10">
        <v>5</v>
      </c>
      <c r="B19" s="11" t="s">
        <v>124</v>
      </c>
      <c r="C19" s="12">
        <v>0</v>
      </c>
      <c r="D19" s="12"/>
      <c r="E19" s="12"/>
      <c r="F19" s="12"/>
      <c r="G19" s="12"/>
    </row>
    <row r="20" spans="1:7" ht="56.25" customHeight="1" x14ac:dyDescent="0.25">
      <c r="A20" s="10">
        <v>6</v>
      </c>
      <c r="B20" s="11" t="s">
        <v>125</v>
      </c>
      <c r="C20" s="12">
        <v>1</v>
      </c>
      <c r="D20" s="12"/>
      <c r="E20" s="12"/>
      <c r="F20" s="12"/>
      <c r="G20" s="12">
        <v>1</v>
      </c>
    </row>
    <row r="21" spans="1:7" ht="31.5" customHeight="1" x14ac:dyDescent="0.25">
      <c r="A21" s="10" t="s">
        <v>126</v>
      </c>
      <c r="B21" s="11" t="s">
        <v>127</v>
      </c>
      <c r="C21" s="12"/>
      <c r="D21" s="12"/>
      <c r="E21" s="12"/>
      <c r="F21" s="12"/>
      <c r="G21" s="12"/>
    </row>
    <row r="22" spans="1:7" ht="19.5" customHeight="1" x14ac:dyDescent="0.25">
      <c r="A22" s="10" t="s">
        <v>128</v>
      </c>
      <c r="B22" s="11" t="s">
        <v>129</v>
      </c>
      <c r="C22" s="12">
        <v>1</v>
      </c>
      <c r="D22" s="12"/>
      <c r="E22" s="12"/>
      <c r="F22" s="12"/>
      <c r="G22" s="12">
        <v>1</v>
      </c>
    </row>
    <row r="23" spans="1:7" ht="72" customHeight="1" x14ac:dyDescent="0.25">
      <c r="A23" s="10">
        <v>7</v>
      </c>
      <c r="B23" s="13" t="s">
        <v>299</v>
      </c>
      <c r="C23" s="12">
        <v>0</v>
      </c>
      <c r="D23" s="12"/>
      <c r="E23" s="12"/>
      <c r="F23" s="12"/>
      <c r="G23" s="12"/>
    </row>
    <row r="24" spans="1:7" ht="18" customHeight="1" x14ac:dyDescent="0.25">
      <c r="A24" s="10" t="s">
        <v>130</v>
      </c>
      <c r="B24" s="14" t="s">
        <v>300</v>
      </c>
      <c r="C24" s="12"/>
      <c r="D24" s="12"/>
      <c r="E24" s="12"/>
      <c r="F24" s="12"/>
      <c r="G24" s="12"/>
    </row>
    <row r="25" spans="1:7" ht="18" customHeight="1" x14ac:dyDescent="0.25">
      <c r="A25" s="10" t="s">
        <v>131</v>
      </c>
      <c r="B25" s="11" t="s">
        <v>301</v>
      </c>
      <c r="C25" s="12"/>
      <c r="D25" s="12"/>
      <c r="E25" s="12"/>
      <c r="F25" s="12"/>
      <c r="G25" s="12"/>
    </row>
    <row r="26" spans="1:7" ht="81" customHeight="1" x14ac:dyDescent="0.25">
      <c r="A26" s="10" t="s">
        <v>132</v>
      </c>
      <c r="B26" s="11" t="s">
        <v>133</v>
      </c>
      <c r="C26" s="12">
        <v>0</v>
      </c>
      <c r="D26" s="12"/>
      <c r="E26" s="12"/>
      <c r="F26" s="12"/>
      <c r="G26" s="12"/>
    </row>
    <row r="27" spans="1:7" ht="13.8" x14ac:dyDescent="0.25">
      <c r="A27" s="10" t="s">
        <v>302</v>
      </c>
      <c r="B27" s="14" t="s">
        <v>300</v>
      </c>
      <c r="C27" s="12"/>
      <c r="D27" s="12"/>
      <c r="E27" s="12"/>
      <c r="F27" s="12"/>
      <c r="G27" s="12"/>
    </row>
    <row r="28" spans="1:7" ht="13.8" x14ac:dyDescent="0.25">
      <c r="A28" s="10" t="s">
        <v>303</v>
      </c>
      <c r="B28" s="11" t="s">
        <v>301</v>
      </c>
      <c r="C28" s="12"/>
      <c r="D28" s="12"/>
      <c r="E28" s="12"/>
      <c r="F28" s="12"/>
      <c r="G28" s="12"/>
    </row>
  </sheetData>
  <mergeCells count="3">
    <mergeCell ref="A6:B6"/>
    <mergeCell ref="A2:B2"/>
    <mergeCell ref="A3:G3"/>
  </mergeCells>
  <phoneticPr fontId="19" type="noConversion"/>
  <pageMargins left="0.6" right="0.25" top="0.35" bottom="0.35" header="0.17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6</vt:i4>
      </vt:variant>
    </vt:vector>
  </HeadingPairs>
  <TitlesOfParts>
    <vt:vector size="17" baseType="lpstr">
      <vt:lpstr>2.</vt:lpstr>
      <vt:lpstr>3 пустая</vt:lpstr>
      <vt:lpstr>4.</vt:lpstr>
      <vt:lpstr>5.</vt:lpstr>
      <vt:lpstr>6.</vt:lpstr>
      <vt:lpstr>7.</vt:lpstr>
      <vt:lpstr>10.</vt:lpstr>
      <vt:lpstr>11.</vt:lpstr>
      <vt:lpstr>12 год</vt:lpstr>
      <vt:lpstr>14.</vt:lpstr>
      <vt:lpstr>15.</vt:lpstr>
      <vt:lpstr>'10.'!Заголовки_для_печати</vt:lpstr>
      <vt:lpstr>'2.'!Заголовки_для_печати</vt:lpstr>
      <vt:lpstr>'6.'!Заголовки_для_печати</vt:lpstr>
      <vt:lpstr>'7.'!Заголовки_для_печати</vt:lpstr>
      <vt:lpstr>'10.'!Область_печати</vt:lpstr>
      <vt:lpstr>'14.'!Область_печати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Serova</cp:lastModifiedBy>
  <cp:lastPrinted>2019-01-29T05:57:27Z</cp:lastPrinted>
  <dcterms:created xsi:type="dcterms:W3CDTF">2009-07-03T09:39:48Z</dcterms:created>
  <dcterms:modified xsi:type="dcterms:W3CDTF">2019-02-12T09:14:35Z</dcterms:modified>
</cp:coreProperties>
</file>