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/>
  </bookViews>
  <sheets>
    <sheet name="Лист 1" sheetId="3" r:id="rId1"/>
  </sheets>
  <definedNames>
    <definedName name="_xlnm.Print_Titles" localSheetId="0">'Лист 1'!$11:$11</definedName>
  </definedNames>
  <calcPr calcId="145621" fullCalcOnLoad="1"/>
</workbook>
</file>

<file path=xl/calcChain.xml><?xml version="1.0" encoding="utf-8"?>
<calcChain xmlns="http://schemas.openxmlformats.org/spreadsheetml/2006/main">
  <c r="G333" i="3" l="1"/>
  <c r="G313" i="3"/>
  <c r="G312" i="3"/>
  <c r="G311" i="3"/>
  <c r="G304" i="3"/>
  <c r="G295" i="3"/>
  <c r="G294" i="3"/>
  <c r="G299" i="3"/>
  <c r="G301" i="3"/>
  <c r="G281" i="3"/>
  <c r="G259" i="3"/>
  <c r="G253" i="3"/>
  <c r="G226" i="3"/>
  <c r="G205" i="3"/>
  <c r="G195" i="3"/>
  <c r="G184" i="3"/>
  <c r="G186" i="3"/>
  <c r="G182" i="3"/>
  <c r="G180" i="3"/>
  <c r="G178" i="3"/>
  <c r="G176" i="3"/>
  <c r="G174" i="3"/>
  <c r="G172" i="3"/>
  <c r="G170" i="3"/>
  <c r="G168" i="3"/>
  <c r="G166" i="3"/>
  <c r="G164" i="3"/>
  <c r="G162" i="3"/>
  <c r="G160" i="3"/>
  <c r="G158" i="3"/>
  <c r="G153" i="3"/>
  <c r="G139" i="3"/>
  <c r="G125" i="3"/>
  <c r="G114" i="3"/>
  <c r="G112" i="3"/>
  <c r="G110" i="3"/>
  <c r="G108" i="3"/>
  <c r="G97" i="3"/>
  <c r="G88" i="3"/>
  <c r="G78" i="3"/>
  <c r="G76" i="3"/>
  <c r="G74" i="3"/>
  <c r="G45" i="3"/>
  <c r="G54" i="3"/>
  <c r="G29" i="3"/>
  <c r="G21" i="3"/>
  <c r="G322" i="3"/>
  <c r="G319" i="3"/>
  <c r="G303" i="3"/>
  <c r="G230" i="3"/>
  <c r="G229" i="3"/>
  <c r="G220" i="3"/>
  <c r="G218" i="3"/>
  <c r="G198" i="3"/>
  <c r="G193" i="3"/>
  <c r="G188" i="3"/>
  <c r="G189" i="3"/>
  <c r="G147" i="3"/>
  <c r="G137" i="3"/>
  <c r="G135" i="3"/>
  <c r="G72" i="3"/>
  <c r="G80" i="3"/>
  <c r="G71" i="3"/>
  <c r="G82" i="3"/>
  <c r="G64" i="3"/>
  <c r="G63" i="3"/>
  <c r="G58" i="3"/>
  <c r="G57" i="3"/>
  <c r="G56" i="3"/>
  <c r="G38" i="3"/>
  <c r="G33" i="3"/>
  <c r="G20" i="3"/>
  <c r="G49" i="3"/>
  <c r="G16" i="3"/>
  <c r="G15" i="3"/>
  <c r="G14" i="3"/>
  <c r="G235" i="3"/>
  <c r="G278" i="3"/>
  <c r="G285" i="3"/>
  <c r="G247" i="3"/>
  <c r="G245" i="3"/>
  <c r="G244" i="3"/>
  <c r="G243" i="3"/>
  <c r="G241" i="3"/>
  <c r="G240" i="3"/>
  <c r="G233" i="3"/>
  <c r="G238" i="3"/>
  <c r="G222" i="3"/>
  <c r="G151" i="3"/>
  <c r="G95" i="3"/>
  <c r="G202" i="3"/>
  <c r="G200" i="3"/>
  <c r="G197" i="3"/>
  <c r="G191" i="3"/>
  <c r="G155" i="3"/>
  <c r="G149" i="3"/>
  <c r="G145" i="3"/>
  <c r="G143" i="3"/>
  <c r="G141" i="3"/>
  <c r="G133" i="3"/>
  <c r="G131" i="3"/>
  <c r="G129" i="3"/>
  <c r="G123" i="3"/>
  <c r="G121" i="3"/>
  <c r="G119" i="3"/>
  <c r="G117" i="3"/>
  <c r="G116" i="3"/>
  <c r="G106" i="3"/>
  <c r="G104" i="3"/>
  <c r="G102" i="3"/>
  <c r="G100" i="3"/>
  <c r="G92" i="3"/>
  <c r="G91" i="3"/>
  <c r="G90" i="3"/>
  <c r="G210" i="3"/>
  <c r="G209" i="3"/>
  <c r="G208" i="3"/>
  <c r="G212" i="3"/>
  <c r="G214" i="3"/>
  <c r="G216" i="3"/>
  <c r="G224" i="3"/>
  <c r="G268" i="3"/>
  <c r="G271" i="3"/>
  <c r="G273" i="3"/>
  <c r="G275" i="3"/>
  <c r="G283" i="3"/>
  <c r="G288" i="3"/>
  <c r="G291" i="3"/>
  <c r="G86" i="3"/>
  <c r="G85" i="3"/>
  <c r="G84" i="3"/>
  <c r="G325" i="3"/>
  <c r="G324" i="3"/>
  <c r="G329" i="3"/>
  <c r="G328" i="3"/>
  <c r="G327" i="3"/>
  <c r="G335" i="3"/>
  <c r="G332" i="3"/>
  <c r="G331" i="3"/>
  <c r="G343" i="3"/>
  <c r="G342" i="3"/>
  <c r="G341" i="3"/>
  <c r="G67" i="3"/>
  <c r="G69" i="3"/>
  <c r="G52" i="3"/>
  <c r="G47" i="3"/>
  <c r="G339" i="3"/>
  <c r="G338" i="3"/>
  <c r="G337" i="3"/>
  <c r="G232" i="3"/>
  <c r="G252" i="3"/>
  <c r="G251" i="3"/>
  <c r="G250" i="3"/>
  <c r="G157" i="3"/>
  <c r="G37" i="3"/>
  <c r="G66" i="3"/>
  <c r="G62" i="3"/>
  <c r="G267" i="3"/>
  <c r="G228" i="3"/>
  <c r="G310" i="3"/>
  <c r="G266" i="3"/>
  <c r="G265" i="3"/>
  <c r="G13" i="3"/>
  <c r="G347" i="3"/>
</calcChain>
</file>

<file path=xl/sharedStrings.xml><?xml version="1.0" encoding="utf-8"?>
<sst xmlns="http://schemas.openxmlformats.org/spreadsheetml/2006/main" count="1511" uniqueCount="302">
  <si>
    <t xml:space="preserve">     к решению Думы муниципального района   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</si>
  <si>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</si>
  <si>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</si>
  <si>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</si>
  <si>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</si>
  <si>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</si>
  <si>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</si>
  <si>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</si>
  <si>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>02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</si>
  <si>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</si>
  <si>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</si>
  <si>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</si>
  <si>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</si>
  <si>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</si>
  <si>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</si>
  <si>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</si>
  <si>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</si>
  <si>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</si>
  <si>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</si>
  <si>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</si>
  <si>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</si>
  <si>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</si>
  <si>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</si>
  <si>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</si>
  <si>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</si>
  <si>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</si>
  <si>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</si>
  <si>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</si>
  <si>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</si>
  <si>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</si>
  <si>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</si>
  <si>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</si>
  <si>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</si>
  <si>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>Культура</t>
  </si>
  <si>
    <t>Дошкольное образование</t>
  </si>
  <si>
    <t>Охрана семьи и детства</t>
  </si>
  <si>
    <t>792</t>
  </si>
  <si>
    <t>13</t>
  </si>
  <si>
    <t>Другие вопросы в области национальной экономики</t>
  </si>
  <si>
    <t>Физическая культура и спорт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</si>
  <si>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</si>
  <si>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</si>
  <si>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</si>
  <si>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</si>
  <si>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Организация питьевого режима в дошкольных и общеобразовательных учреждениях</t>
  </si>
  <si>
    <t>121</t>
  </si>
  <si>
    <t>122</t>
  </si>
  <si>
    <t>244</t>
  </si>
  <si>
    <t>Уплата налога на имущество организаций и земельного налога</t>
  </si>
  <si>
    <t>111</t>
  </si>
  <si>
    <t>621</t>
  </si>
  <si>
    <t>323</t>
  </si>
  <si>
    <t>Комитет по социальной защите населения Администрации Шимского муниципального района</t>
  </si>
  <si>
    <t>Мобилизационная и вневойсковая подготовка</t>
  </si>
  <si>
    <t>Субвенции</t>
  </si>
  <si>
    <t>530</t>
  </si>
  <si>
    <t>511</t>
  </si>
  <si>
    <t>852</t>
  </si>
  <si>
    <t>622</t>
  </si>
  <si>
    <t>Субсидии автономным учреждениям на иные цели</t>
  </si>
  <si>
    <t>340</t>
  </si>
  <si>
    <t>Стипендии</t>
  </si>
  <si>
    <t>Обеспечение доступа к информационно-телекоммуникационной сети "Интернет"</t>
  </si>
  <si>
    <t>612</t>
  </si>
  <si>
    <t>Субсидии бюджетным учреждениям на иные цели</t>
  </si>
  <si>
    <t>Культура, кинематография</t>
  </si>
  <si>
    <t>313</t>
  </si>
  <si>
    <t>Жилищное хозяйство</t>
  </si>
  <si>
    <t xml:space="preserve">"Об исполнении бюджета муниципального </t>
  </si>
  <si>
    <t>Кассовое исполнение</t>
  </si>
  <si>
    <t>705</t>
  </si>
  <si>
    <t>465</t>
  </si>
  <si>
    <t>730</t>
  </si>
  <si>
    <t>(в рублях)</t>
  </si>
  <si>
    <t>Вед</t>
  </si>
  <si>
    <t>Наименование показателя</t>
  </si>
  <si>
    <t>Администрация Шимского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</si>
  <si>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</si>
  <si>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 Глава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</si>
  <si>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</si>
  <si>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</si>
  <si>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</si>
  <si>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</si>
  <si>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</si>
  <si>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</si>
  <si>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</si>
  <si>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</si>
  <si>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</si>
  <si>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дорожной деятельности в отношении автомобильных дорог общего пользования местного значения</t>
  </si>
  <si>
    <t>Реализация мероприятий муниципальной программы "Развитие системы управления имуществом в Шимском муниципальном районе на 2014-2020 годы"</t>
  </si>
  <si>
    <t>Обеспечение деятельности детских школ искусств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</si>
  <si>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</si>
  <si>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</si>
  <si>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</si>
  <si>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</si>
  <si>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</si>
  <si>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</si>
  <si>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</si>
  <si>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</si>
  <si>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Оплата жилищно-коммунальных услуг отдельным категориям граждан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</si>
  <si>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</si>
  <si>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</si>
  <si>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</si>
  <si>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</si>
  <si>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</si>
  <si>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</si>
  <si>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</si>
  <si>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деятельности дошкольных образовательных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</si>
  <si>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</si>
  <si>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Строительство зданий муниципальных дошкольных образовательных учреждений</t>
  </si>
  <si>
    <t>Субсидии на осуществление капитальных вложений  в объекты капитального строительства государственной (муниципальной) собственности автономным учреждениям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</si>
  <si>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</si>
  <si>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</si>
  <si>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</si>
  <si>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</si>
  <si>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</si>
  <si>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 организациям</t>
  </si>
  <si>
    <t>Обеспечение деятельности учреждений по внешкольной работе с детьми</t>
  </si>
  <si>
    <t>Оздоровление детей</t>
  </si>
  <si>
    <t>Социальная поддержка обучающихся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</si>
  <si>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</si>
  <si>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</si>
  <si>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Физическая культура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</si>
  <si>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</si>
  <si>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Комитет финансов Администрации Шимского муниципального района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</si>
  <si>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</si>
  <si>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Обслуживание государственного внутреннего и муниципального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</si>
  <si>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</si>
  <si>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</si>
  <si>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</si>
  <si>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</si>
  <si>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РАСХОДЫ, ВСЕГО</t>
  </si>
  <si>
    <t>Расходы муниципальных учреждений на приобретение коммунальных услуг за счет средств местного бюджета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</si>
  <si>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</si>
  <si>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Субсидии на софинансирование расходов муниципальных учреждений по приобретению коммунальных услуг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</si>
  <si>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</si>
  <si>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</si>
  <si>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793</t>
  </si>
  <si>
    <t>Национальная экономика</t>
  </si>
  <si>
    <t xml:space="preserve"> расходов бюджета муниципального района</t>
  </si>
  <si>
    <t>7000001000</t>
  </si>
  <si>
    <t>7220101000</t>
  </si>
  <si>
    <t>7220170060</t>
  </si>
  <si>
    <t>7220170280</t>
  </si>
  <si>
    <t>7220101600</t>
  </si>
  <si>
    <t>7220170650</t>
  </si>
  <si>
    <t>7220171410</t>
  </si>
  <si>
    <t>Фонд оплаты труда государственных (муниципальных) органов</t>
  </si>
  <si>
    <t>Фонд оплаты труда учреждений</t>
  </si>
  <si>
    <t>Уплата прочих налогов, сборов</t>
  </si>
  <si>
    <t>7220172300</t>
  </si>
  <si>
    <t>8700770720</t>
  </si>
  <si>
    <t>7310171510</t>
  </si>
  <si>
    <t>7500199990</t>
  </si>
  <si>
    <t>7500299990</t>
  </si>
  <si>
    <t>7500699990</t>
  </si>
  <si>
    <t>7500799990</t>
  </si>
  <si>
    <t>8600162500</t>
  </si>
  <si>
    <t>8600262500</t>
  </si>
  <si>
    <t>7710101510</t>
  </si>
  <si>
    <t>7710163250</t>
  </si>
  <si>
    <t>7710163280</t>
  </si>
  <si>
    <t>7710170040</t>
  </si>
  <si>
    <t>7710170060</t>
  </si>
  <si>
    <t>7710172120</t>
  </si>
  <si>
    <t>7710172300</t>
  </si>
  <si>
    <t>7610501540</t>
  </si>
  <si>
    <t>7610571410</t>
  </si>
  <si>
    <t>7610572300</t>
  </si>
  <si>
    <t>771031520</t>
  </si>
  <si>
    <t>7710363250</t>
  </si>
  <si>
    <t>7710370040</t>
  </si>
  <si>
    <t>7710370060</t>
  </si>
  <si>
    <t>7710370500</t>
  </si>
  <si>
    <t>7710370570</t>
  </si>
  <si>
    <t>7710370630</t>
  </si>
  <si>
    <t>7710371410</t>
  </si>
  <si>
    <t>7710372300</t>
  </si>
  <si>
    <t>7720463520</t>
  </si>
  <si>
    <t>8810199990</t>
  </si>
  <si>
    <t>7210162280</t>
  </si>
  <si>
    <t>7210172280</t>
  </si>
  <si>
    <t>7720563270</t>
  </si>
  <si>
    <t>7930571340</t>
  </si>
  <si>
    <t>7610501410</t>
  </si>
  <si>
    <t>7610501420</t>
  </si>
  <si>
    <t>8300199990</t>
  </si>
  <si>
    <t>7210161010</t>
  </si>
  <si>
    <t>7770270010</t>
  </si>
  <si>
    <t>7770270130</t>
  </si>
  <si>
    <t>7760101530</t>
  </si>
  <si>
    <t>7760299990</t>
  </si>
  <si>
    <t>8000001000</t>
  </si>
  <si>
    <t>8100002000</t>
  </si>
  <si>
    <t xml:space="preserve">Фонд оплаты труда государственных (муниципальных) органов </t>
  </si>
  <si>
    <t>8210070280</t>
  </si>
  <si>
    <t>7910501000</t>
  </si>
  <si>
    <t>7910570280</t>
  </si>
  <si>
    <t>7930399990</t>
  </si>
  <si>
    <t>7920370280</t>
  </si>
  <si>
    <t>7920351180</t>
  </si>
  <si>
    <t>7910163900</t>
  </si>
  <si>
    <t>7920170100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</si>
  <si>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</si>
  <si>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области либо должностных лиц этих органов, а также в результате деятельности казенных учреждений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</si>
  <si>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</si>
  <si>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</si>
  <si>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заработной оплаты труда работникам бюджетной сферы</t>
  </si>
  <si>
    <t>Сельское хозяйство и рыболовство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</si>
  <si>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</si>
  <si>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</si>
  <si>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</si>
  <si>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</si>
  <si>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Обеспечение деятельности культурно-досуговых центров</t>
  </si>
  <si>
    <t>Обеспечение деятельности библиотек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</si>
  <si>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</si>
  <si>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 xml:space="preserve">          Приложение 2</t>
  </si>
  <si>
    <t>района за 2017 год"</t>
  </si>
  <si>
    <t xml:space="preserve">Расходы бюджета муниципального района за 2017 год по ведомственной структуре
</t>
  </si>
  <si>
    <t>72201S2300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</si>
  <si>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на 2014-2019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годы"</t>
  </si>
  <si>
    <t>73101S1510</t>
  </si>
  <si>
    <t>7500399990</t>
  </si>
  <si>
    <t>7500599990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</si>
  <si>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</si>
  <si>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Реализация мероприятий программы "Капитальный ремонт муниципального жилищного фонда Шимского муниципального района на 2015-2020 годы"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</si>
  <si>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муниципальныхобщеобразовательных организаций, муниципальных организаций дополнительного образования детей</t>
  </si>
  <si>
    <t>7710172370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</si>
  <si>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</si>
  <si>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77101S2120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</si>
  <si>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</si>
  <si>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77101S2300</t>
  </si>
  <si>
    <t>77101S2370</t>
  </si>
  <si>
    <t>Софинансирование мероприятий в области водоснабжения и водоотведения в муниципальных образовательных организациях</t>
  </si>
  <si>
    <t>7710363230</t>
  </si>
  <si>
    <t>Проведение ремонтов зданий дошкольных оразовательных учреждений, общеобразовательных учреждений, учреждений по внешкольной работе</t>
  </si>
  <si>
    <t>Пособия, компенсации и иные социальные выплаты гражданам, кроме публичных нормативных обязательств</t>
  </si>
  <si>
    <t>Замена окон в муниципальных общеобразовательных организациях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</si>
  <si>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</si>
  <si>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7710372370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</si>
  <si>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</si>
  <si>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77103S2080</t>
  </si>
  <si>
    <t>77103S2100</t>
  </si>
  <si>
    <t>77103S2120</t>
  </si>
  <si>
    <t>77103S2300</t>
  </si>
  <si>
    <t>77103S2370</t>
  </si>
  <si>
    <t>7610271550</t>
  </si>
  <si>
    <t>76102S1550</t>
  </si>
  <si>
    <t>7610372540</t>
  </si>
  <si>
    <t>76103S2200</t>
  </si>
  <si>
    <t>76103S2540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</si>
  <si>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</si>
  <si>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76105S2300</t>
  </si>
  <si>
    <t>Дополнительное образование детей</t>
  </si>
  <si>
    <t>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</si>
  <si>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</si>
  <si>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</si>
  <si>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</si>
  <si>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Софинансирование субсидии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</si>
  <si>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</si>
  <si>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субсидии на софинансирование расходов муниципальных учреждений по приобретению коммунальных услуг</t>
  </si>
  <si>
    <t>7720201530</t>
  </si>
  <si>
    <t>7720271410</t>
  </si>
  <si>
    <t>7720272120</t>
  </si>
  <si>
    <t>7720272300</t>
  </si>
  <si>
    <t>77202S2300</t>
  </si>
  <si>
    <t>77202S2120</t>
  </si>
  <si>
    <t>8800399990</t>
  </si>
  <si>
    <t>9010199990</t>
  </si>
  <si>
    <t>Реализация подпрограммы «Вовлечение молодежи Шимского муниципального района в социальную практику»</t>
  </si>
  <si>
    <t>76103R5192</t>
  </si>
  <si>
    <t>76103R5581</t>
  </si>
  <si>
    <t>76103S5581</t>
  </si>
  <si>
    <t>Поддержка отрасли культуры в части государственной поддержки лучших работников муниципальных учреждений культуры, находящихся на территории сельских поселений, за счет средств федерального бюджета</t>
  </si>
  <si>
    <t>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</si>
  <si>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Софинансирование субсидии на 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</si>
  <si>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Реализация мероприятий муниципальной программы "Доступная среда" на 2017-2019 годы</t>
  </si>
  <si>
    <t>82100N0821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</si>
  <si>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</si>
  <si>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Бюджетные инвестиции на приобретение объектов недвижимого имущества в государственную (муниципальную) собственность</t>
  </si>
  <si>
    <t>9020199990</t>
  </si>
  <si>
    <t>Реализация подпрограммы «Патриотическое воспитание населения Шимского муниципального района»</t>
  </si>
  <si>
    <t>8900152500</t>
  </si>
  <si>
    <t>8900170070</t>
  </si>
  <si>
    <t>8900170160</t>
  </si>
  <si>
    <t>8900170210</t>
  </si>
  <si>
    <t>8900170240</t>
  </si>
  <si>
    <t>8900170270</t>
  </si>
  <si>
    <t>8900170310</t>
  </si>
  <si>
    <t>8900170410</t>
  </si>
  <si>
    <t>8900170420</t>
  </si>
  <si>
    <t>8900170430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</si>
  <si>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</si>
  <si>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</si>
  <si>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</si>
  <si>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8900170200</t>
  </si>
  <si>
    <t>8900170400</t>
  </si>
  <si>
    <t>8900170690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</si>
  <si>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</si>
  <si>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</si>
  <si>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полномочий по назначению и выплате единовременного пособия одинокой матери</t>
  </si>
  <si>
    <t>Организация профессионального образования и дополнительного профессионального образования выборных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</si>
</sst>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13" fillId="28" borderId="8" applyNumberFormat="0" applyAlignment="0" applyProtection="0"/>
    <xf numFmtId="0" fontId="14" fillId="28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8" fillId="2" borderId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2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</cellStyleXfs>
  <cellXfs count="83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7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/>
    <xf numFmtId="172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/>
    <xf numFmtId="0" fontId="0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4" fillId="34" borderId="0" xfId="0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3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Font="1" applyAlignment="1"/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 2" xfId="9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 2" xfId="15"/>
    <cellStyle name="60% - Акцент4 2" xfId="16"/>
    <cellStyle name="60% - Акцент5" xfId="17" builtinId="48" customBuiltin="1"/>
    <cellStyle name="60% - Акцент6 2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4"/>
  <sheetViews>
    <sheetView tabSelected="1" view="pageBreakPreview" zoomScale="98" zoomScaleNormal="100" zoomScaleSheetLayoutView="98" workbookViewId="0">
      <selection activeCell="F1" sqref="F1"/>
    </sheetView>
  </sheetViews>
  <sheetFormatPr defaultColWidth="9.109375" defaultRowHeight="14.4" customHeight="1" x14ac:dyDescent="0.3"/>
  <cols>
    <col min="1" max="1" width="49.109375" style="13" customWidth="1"/>
    <col min="2" max="2" width="6.33203125" style="16" customWidth="1"/>
    <col min="3" max="4" width="4.5546875" style="16" customWidth="1"/>
    <col min="5" max="5" width="10.33203125" style="16" customWidth="1"/>
    <col min="6" max="6" width="5" style="16" customWidth="1"/>
    <col min="7" max="7" width="14.33203125" style="17" customWidth="1"/>
    <col min="8" max="15" width="8.6640625" style="6" customWidth="1"/>
    <col min="16" max="16" width="12.6640625" style="6" customWidth="1"/>
    <col min="17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B1" s="14"/>
      <c r="C1" s="49"/>
      <c r="D1" s="49"/>
      <c r="E1" s="49"/>
      <c r="F1" s="50" t="s">
        <v>216</v>
      </c>
      <c r="G1" s="50"/>
      <c r="H1" s="38"/>
      <c r="I1" s="38"/>
      <c r="J1" s="38"/>
      <c r="K1" s="38"/>
      <c r="L1" s="38"/>
      <c r="M1" s="38"/>
      <c r="N1" s="38"/>
      <c r="O1" s="38"/>
      <c r="P1" s="38"/>
      <c r="Q1" s="4"/>
      <c r="R1" s="4"/>
      <c r="S1" s="4"/>
      <c r="T1" s="4"/>
    </row>
    <row r="2" spans="1:35" ht="14.4" customHeight="1" x14ac:dyDescent="0.3">
      <c r="B2" s="71" t="s">
        <v>0</v>
      </c>
      <c r="C2" s="72"/>
      <c r="D2" s="72"/>
      <c r="E2" s="72"/>
      <c r="F2" s="72"/>
      <c r="G2" s="72"/>
    </row>
    <row r="3" spans="1:35" ht="14.4" customHeight="1" x14ac:dyDescent="0.3">
      <c r="B3" s="73" t="s">
        <v>68</v>
      </c>
      <c r="C3" s="74"/>
      <c r="D3" s="74"/>
      <c r="E3" s="74"/>
      <c r="F3" s="74"/>
      <c r="G3" s="74"/>
    </row>
    <row r="4" spans="1:35" ht="14.4" customHeight="1" x14ac:dyDescent="0.3">
      <c r="B4" s="15"/>
      <c r="C4" s="51"/>
      <c r="D4" s="51"/>
      <c r="E4" s="67" t="s">
        <v>217</v>
      </c>
      <c r="F4" s="67"/>
      <c r="G4" s="67"/>
    </row>
    <row r="5" spans="1:35" ht="14.4" customHeight="1" x14ac:dyDescent="0.3">
      <c r="B5" s="15"/>
      <c r="C5" s="27"/>
      <c r="D5" s="27"/>
      <c r="E5" s="68"/>
      <c r="F5" s="68"/>
      <c r="G5" s="68"/>
    </row>
    <row r="6" spans="1:35" ht="14.4" customHeight="1" x14ac:dyDescent="0.3">
      <c r="B6" s="14"/>
    </row>
    <row r="7" spans="1:35" ht="18.75" customHeight="1" x14ac:dyDescent="0.3">
      <c r="A7" s="69" t="s">
        <v>218</v>
      </c>
      <c r="B7" s="69"/>
      <c r="C7" s="69"/>
      <c r="D7" s="69"/>
      <c r="E7" s="69"/>
      <c r="F7" s="69"/>
      <c r="G7" s="6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35" ht="16.5" customHeight="1" x14ac:dyDescent="0.3">
      <c r="A8" s="70" t="s">
        <v>139</v>
      </c>
      <c r="B8" s="70"/>
      <c r="C8" s="70"/>
      <c r="D8" s="70"/>
      <c r="E8" s="70"/>
      <c r="F8" s="70"/>
      <c r="G8" s="7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5" ht="12.75" customHeight="1" x14ac:dyDescent="0.3">
      <c r="A9" s="20"/>
      <c r="B9" s="14"/>
      <c r="C9" s="14"/>
      <c r="D9" s="14"/>
      <c r="E9" s="14"/>
      <c r="F9" s="14"/>
      <c r="G9" s="21" t="s">
        <v>73</v>
      </c>
      <c r="H9" s="37"/>
      <c r="I9" s="37"/>
      <c r="J9" s="37"/>
      <c r="K9" s="37"/>
      <c r="L9" s="37"/>
      <c r="M9" s="37"/>
      <c r="N9" s="37"/>
      <c r="O9" s="37"/>
      <c r="P9" s="37"/>
      <c r="Q9" s="8"/>
      <c r="R9" s="8"/>
      <c r="S9" s="8"/>
      <c r="T9" s="8"/>
    </row>
    <row r="10" spans="1:35" ht="18.75" customHeight="1" x14ac:dyDescent="0.3">
      <c r="A10" s="77" t="s">
        <v>75</v>
      </c>
      <c r="B10" s="79" t="s">
        <v>74</v>
      </c>
      <c r="C10" s="79" t="s">
        <v>1</v>
      </c>
      <c r="D10" s="75" t="s">
        <v>2</v>
      </c>
      <c r="E10" s="79" t="s">
        <v>3</v>
      </c>
      <c r="F10" s="81" t="s">
        <v>4</v>
      </c>
      <c r="G10" s="75" t="s">
        <v>69</v>
      </c>
      <c r="H10" s="37"/>
      <c r="I10" s="37"/>
      <c r="J10" s="37"/>
      <c r="K10" s="37"/>
      <c r="L10" s="37"/>
      <c r="M10" s="37"/>
      <c r="N10" s="37"/>
      <c r="O10" s="37"/>
      <c r="P10" s="37"/>
      <c r="Q10" s="8"/>
      <c r="R10" s="8"/>
      <c r="S10" s="8"/>
      <c r="T10" s="8"/>
    </row>
    <row r="11" spans="1:35" s="10" customFormat="1" ht="47.25" customHeight="1" x14ac:dyDescent="0.3">
      <c r="A11" s="78"/>
      <c r="B11" s="80"/>
      <c r="C11" s="80"/>
      <c r="D11" s="76"/>
      <c r="E11" s="80"/>
      <c r="F11" s="82"/>
      <c r="G11" s="7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10" customFormat="1" ht="14.4" customHeight="1" x14ac:dyDescent="0.3">
      <c r="A12" s="22"/>
      <c r="B12" s="23"/>
      <c r="C12" s="23"/>
      <c r="D12" s="23"/>
      <c r="E12" s="23"/>
      <c r="F12" s="23"/>
      <c r="G12" s="2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0" customFormat="1" ht="14.4" customHeight="1" x14ac:dyDescent="0.3">
      <c r="A13" s="56" t="s">
        <v>76</v>
      </c>
      <c r="B13" s="19" t="s">
        <v>5</v>
      </c>
      <c r="C13" s="24"/>
      <c r="D13" s="24"/>
      <c r="E13" s="24"/>
      <c r="F13" s="19"/>
      <c r="G13" s="31">
        <f>G14+G56+G90+G208+G62+G84+G228+G243</f>
        <v>191480257.79999998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4" customHeight="1" x14ac:dyDescent="0.3">
      <c r="A14" s="56" t="s">
        <v>6</v>
      </c>
      <c r="B14" s="19" t="s">
        <v>5</v>
      </c>
      <c r="C14" s="24" t="s">
        <v>7</v>
      </c>
      <c r="D14" s="24"/>
      <c r="E14" s="24"/>
      <c r="F14" s="19"/>
      <c r="G14" s="31">
        <f>G15++G20+G37</f>
        <v>30679825.030000001</v>
      </c>
    </row>
    <row r="15" spans="1:35" s="5" customFormat="1" ht="42" customHeight="1" x14ac:dyDescent="0.3">
      <c r="A15" s="57" t="s">
        <v>77</v>
      </c>
      <c r="B15" s="19" t="s">
        <v>5</v>
      </c>
      <c r="C15" s="24" t="s">
        <v>7</v>
      </c>
      <c r="D15" s="24" t="s">
        <v>8</v>
      </c>
      <c r="E15" s="24"/>
      <c r="F15" s="19"/>
      <c r="G15" s="66">
        <f>G16</f>
        <v>1423069.15</v>
      </c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8" t="s">
        <v>78</v>
      </c>
      <c r="B16" s="26" t="s">
        <v>5</v>
      </c>
      <c r="C16" s="25" t="s">
        <v>7</v>
      </c>
      <c r="D16" s="25" t="s">
        <v>8</v>
      </c>
      <c r="E16" s="25" t="s">
        <v>140</v>
      </c>
      <c r="F16" s="26"/>
      <c r="G16" s="32">
        <f>G17+G18+G19</f>
        <v>1423069.15</v>
      </c>
      <c r="H16" s="6"/>
      <c r="I16" s="6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9.25" customHeight="1" x14ac:dyDescent="0.3">
      <c r="A17" s="59" t="s">
        <v>147</v>
      </c>
      <c r="B17" s="26" t="s">
        <v>5</v>
      </c>
      <c r="C17" s="25" t="s">
        <v>7</v>
      </c>
      <c r="D17" s="25" t="s">
        <v>8</v>
      </c>
      <c r="E17" s="25" t="s">
        <v>140</v>
      </c>
      <c r="F17" s="26" t="s">
        <v>45</v>
      </c>
      <c r="G17" s="32">
        <v>1055000</v>
      </c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5" customFormat="1" ht="40.5" customHeight="1" x14ac:dyDescent="0.3">
      <c r="A18" s="59" t="s">
        <v>79</v>
      </c>
      <c r="B18" s="26" t="s">
        <v>5</v>
      </c>
      <c r="C18" s="25" t="s">
        <v>7</v>
      </c>
      <c r="D18" s="25" t="s">
        <v>8</v>
      </c>
      <c r="E18" s="25" t="s">
        <v>140</v>
      </c>
      <c r="F18" s="26" t="s">
        <v>46</v>
      </c>
      <c r="G18" s="32">
        <v>40100</v>
      </c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5" customFormat="1" ht="40.5" customHeight="1" x14ac:dyDescent="0.3">
      <c r="A19" s="59" t="s">
        <v>203</v>
      </c>
      <c r="B19" s="26" t="s">
        <v>5</v>
      </c>
      <c r="C19" s="25" t="s">
        <v>7</v>
      </c>
      <c r="D19" s="25" t="s">
        <v>8</v>
      </c>
      <c r="E19" s="25" t="s">
        <v>140</v>
      </c>
      <c r="F19" s="26">
        <v>129</v>
      </c>
      <c r="G19" s="32">
        <v>327969.15000000002</v>
      </c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5" customFormat="1" ht="52.5" customHeight="1" x14ac:dyDescent="0.3">
      <c r="A20" s="59" t="s">
        <v>81</v>
      </c>
      <c r="B20" s="19" t="s">
        <v>5</v>
      </c>
      <c r="C20" s="24" t="s">
        <v>7</v>
      </c>
      <c r="D20" s="24" t="s">
        <v>10</v>
      </c>
      <c r="E20" s="25"/>
      <c r="F20" s="26"/>
      <c r="G20" s="66">
        <f>G21+G33+G29</f>
        <v>23219595.330000002</v>
      </c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5" customFormat="1" ht="28.5" customHeight="1" x14ac:dyDescent="0.3">
      <c r="A21" s="59" t="s">
        <v>80</v>
      </c>
      <c r="B21" s="26" t="s">
        <v>5</v>
      </c>
      <c r="C21" s="25" t="s">
        <v>7</v>
      </c>
      <c r="D21" s="25" t="s">
        <v>10</v>
      </c>
      <c r="E21" s="25" t="s">
        <v>141</v>
      </c>
      <c r="F21" s="26"/>
      <c r="G21" s="32">
        <f>G22+G23+G25+G27+G28+G24+G26</f>
        <v>21176495.330000002</v>
      </c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5" customFormat="1" ht="30.75" customHeight="1" x14ac:dyDescent="0.3">
      <c r="A22" s="59" t="s">
        <v>147</v>
      </c>
      <c r="B22" s="26" t="s">
        <v>5</v>
      </c>
      <c r="C22" s="25" t="s">
        <v>7</v>
      </c>
      <c r="D22" s="25" t="s">
        <v>10</v>
      </c>
      <c r="E22" s="25" t="s">
        <v>141</v>
      </c>
      <c r="F22" s="26" t="s">
        <v>45</v>
      </c>
      <c r="G22" s="32">
        <v>14562345.939999999</v>
      </c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5" customFormat="1" ht="39" customHeight="1" x14ac:dyDescent="0.3">
      <c r="A23" s="59" t="s">
        <v>79</v>
      </c>
      <c r="B23" s="26" t="s">
        <v>5</v>
      </c>
      <c r="C23" s="25" t="s">
        <v>7</v>
      </c>
      <c r="D23" s="25" t="s">
        <v>10</v>
      </c>
      <c r="E23" s="25" t="s">
        <v>141</v>
      </c>
      <c r="F23" s="26" t="s">
        <v>46</v>
      </c>
      <c r="G23" s="32">
        <v>1182004.3</v>
      </c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5" customFormat="1" ht="39" customHeight="1" x14ac:dyDescent="0.3">
      <c r="A24" s="59" t="s">
        <v>203</v>
      </c>
      <c r="B24" s="26" t="s">
        <v>5</v>
      </c>
      <c r="C24" s="25" t="s">
        <v>7</v>
      </c>
      <c r="D24" s="25" t="s">
        <v>10</v>
      </c>
      <c r="E24" s="25" t="s">
        <v>141</v>
      </c>
      <c r="F24" s="26">
        <v>129</v>
      </c>
      <c r="G24" s="32">
        <v>5009896.29</v>
      </c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5" customFormat="1" ht="29.25" customHeight="1" x14ac:dyDescent="0.3">
      <c r="A25" s="59" t="s">
        <v>82</v>
      </c>
      <c r="B25" s="26" t="s">
        <v>5</v>
      </c>
      <c r="C25" s="25" t="s">
        <v>7</v>
      </c>
      <c r="D25" s="25" t="s">
        <v>10</v>
      </c>
      <c r="E25" s="25" t="s">
        <v>141</v>
      </c>
      <c r="F25" s="26" t="s">
        <v>47</v>
      </c>
      <c r="G25" s="32">
        <v>238194.78</v>
      </c>
      <c r="H25" s="6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5" customFormat="1" ht="78" customHeight="1" x14ac:dyDescent="0.3">
      <c r="A26" s="59" t="s">
        <v>204</v>
      </c>
      <c r="B26" s="26" t="s">
        <v>5</v>
      </c>
      <c r="C26" s="25" t="s">
        <v>7</v>
      </c>
      <c r="D26" s="25" t="s">
        <v>10</v>
      </c>
      <c r="E26" s="25" t="s">
        <v>141</v>
      </c>
      <c r="F26" s="26">
        <v>831</v>
      </c>
      <c r="G26" s="32">
        <v>30838.85</v>
      </c>
      <c r="H26" s="6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5" customFormat="1" ht="29.25" customHeight="1" x14ac:dyDescent="0.3">
      <c r="A27" s="59" t="s">
        <v>149</v>
      </c>
      <c r="B27" s="52" t="s">
        <v>5</v>
      </c>
      <c r="C27" s="53" t="s">
        <v>7</v>
      </c>
      <c r="D27" s="53" t="s">
        <v>10</v>
      </c>
      <c r="E27" s="25" t="s">
        <v>141</v>
      </c>
      <c r="F27" s="52">
        <v>852</v>
      </c>
      <c r="G27" s="55">
        <v>300</v>
      </c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5" customFormat="1" ht="24.75" customHeight="1" x14ac:dyDescent="0.3">
      <c r="A28" s="59" t="s">
        <v>205</v>
      </c>
      <c r="B28" s="52" t="s">
        <v>5</v>
      </c>
      <c r="C28" s="53" t="s">
        <v>7</v>
      </c>
      <c r="D28" s="53" t="s">
        <v>10</v>
      </c>
      <c r="E28" s="25" t="s">
        <v>141</v>
      </c>
      <c r="F28" s="52">
        <v>853</v>
      </c>
      <c r="G28" s="54">
        <v>152915.17000000001</v>
      </c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5" customFormat="1" ht="42" customHeight="1" x14ac:dyDescent="0.3">
      <c r="A29" s="59" t="s">
        <v>112</v>
      </c>
      <c r="B29" s="26" t="s">
        <v>5</v>
      </c>
      <c r="C29" s="25" t="s">
        <v>7</v>
      </c>
      <c r="D29" s="25" t="s">
        <v>10</v>
      </c>
      <c r="E29" s="25" t="s">
        <v>142</v>
      </c>
      <c r="F29" s="26"/>
      <c r="G29" s="32">
        <f>SUM(G30:G32)</f>
        <v>60000</v>
      </c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5" customFormat="1" ht="30" customHeight="1" x14ac:dyDescent="0.3">
      <c r="A30" s="59" t="s">
        <v>147</v>
      </c>
      <c r="B30" s="26" t="s">
        <v>5</v>
      </c>
      <c r="C30" s="25" t="s">
        <v>7</v>
      </c>
      <c r="D30" s="25" t="s">
        <v>10</v>
      </c>
      <c r="E30" s="25" t="s">
        <v>142</v>
      </c>
      <c r="F30" s="26" t="s">
        <v>45</v>
      </c>
      <c r="G30" s="32">
        <v>45200</v>
      </c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5" customFormat="1" ht="42" customHeight="1" x14ac:dyDescent="0.3">
      <c r="A31" s="59" t="s">
        <v>203</v>
      </c>
      <c r="B31" s="26" t="s">
        <v>5</v>
      </c>
      <c r="C31" s="25" t="s">
        <v>7</v>
      </c>
      <c r="D31" s="25" t="s">
        <v>10</v>
      </c>
      <c r="E31" s="25" t="s">
        <v>142</v>
      </c>
      <c r="F31" s="26">
        <v>129</v>
      </c>
      <c r="G31" s="32">
        <v>11869.58</v>
      </c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5" customFormat="1" ht="30" customHeight="1" x14ac:dyDescent="0.3">
      <c r="A32" s="59" t="s">
        <v>82</v>
      </c>
      <c r="B32" s="26" t="s">
        <v>5</v>
      </c>
      <c r="C32" s="25" t="s">
        <v>7</v>
      </c>
      <c r="D32" s="25" t="s">
        <v>10</v>
      </c>
      <c r="E32" s="25" t="s">
        <v>142</v>
      </c>
      <c r="F32" s="26">
        <v>244</v>
      </c>
      <c r="G32" s="32">
        <v>2930.42</v>
      </c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5" customFormat="1" ht="41.25" customHeight="1" x14ac:dyDescent="0.3">
      <c r="A33" s="59" t="s">
        <v>83</v>
      </c>
      <c r="B33" s="26" t="s">
        <v>5</v>
      </c>
      <c r="C33" s="25" t="s">
        <v>7</v>
      </c>
      <c r="D33" s="25" t="s">
        <v>10</v>
      </c>
      <c r="E33" s="25" t="s">
        <v>143</v>
      </c>
      <c r="F33" s="26"/>
      <c r="G33" s="32">
        <f>SUM(G34:G36)</f>
        <v>1983100</v>
      </c>
      <c r="H33" s="6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5" customFormat="1" ht="30.75" customHeight="1" x14ac:dyDescent="0.3">
      <c r="A34" s="59" t="s">
        <v>147</v>
      </c>
      <c r="B34" s="26" t="s">
        <v>5</v>
      </c>
      <c r="C34" s="25" t="s">
        <v>7</v>
      </c>
      <c r="D34" s="25" t="s">
        <v>10</v>
      </c>
      <c r="E34" s="25" t="s">
        <v>143</v>
      </c>
      <c r="F34" s="26" t="s">
        <v>45</v>
      </c>
      <c r="G34" s="32">
        <v>1440800</v>
      </c>
      <c r="H34" s="6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2"/>
      <c r="T34" s="1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0" customFormat="1" ht="39" customHeight="1" x14ac:dyDescent="0.3">
      <c r="A35" s="59" t="s">
        <v>79</v>
      </c>
      <c r="B35" s="26" t="s">
        <v>5</v>
      </c>
      <c r="C35" s="25" t="s">
        <v>7</v>
      </c>
      <c r="D35" s="25" t="s">
        <v>10</v>
      </c>
      <c r="E35" s="25" t="s">
        <v>143</v>
      </c>
      <c r="F35" s="26" t="s">
        <v>46</v>
      </c>
      <c r="G35" s="32">
        <v>120300</v>
      </c>
      <c r="H35" s="6"/>
      <c r="I35" s="6"/>
      <c r="J35" s="6"/>
      <c r="K35" s="6"/>
      <c r="L35" s="6"/>
      <c r="M35" s="6"/>
      <c r="N35" s="6"/>
      <c r="O35" s="6"/>
      <c r="P35" s="6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10" customFormat="1" ht="42.75" customHeight="1" x14ac:dyDescent="0.3">
      <c r="A36" s="59" t="s">
        <v>203</v>
      </c>
      <c r="B36" s="26" t="s">
        <v>5</v>
      </c>
      <c r="C36" s="25" t="s">
        <v>7</v>
      </c>
      <c r="D36" s="25" t="s">
        <v>10</v>
      </c>
      <c r="E36" s="25" t="s">
        <v>143</v>
      </c>
      <c r="F36" s="26">
        <v>129</v>
      </c>
      <c r="G36" s="32">
        <v>422000</v>
      </c>
      <c r="H36" s="6"/>
      <c r="I36" s="6"/>
      <c r="J36" s="6"/>
      <c r="K36" s="6"/>
      <c r="L36" s="6"/>
      <c r="M36" s="6"/>
      <c r="N36" s="6"/>
      <c r="O36" s="6"/>
      <c r="P36" s="6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40" customFormat="1" ht="14.4" customHeight="1" x14ac:dyDescent="0.3">
      <c r="A37" s="57" t="s">
        <v>14</v>
      </c>
      <c r="B37" s="19" t="s">
        <v>5</v>
      </c>
      <c r="C37" s="24" t="s">
        <v>7</v>
      </c>
      <c r="D37" s="24" t="s">
        <v>37</v>
      </c>
      <c r="E37" s="24"/>
      <c r="F37" s="19"/>
      <c r="G37" s="66">
        <f>G38+G45+G47+G52+G54+G49</f>
        <v>6037160.5500000007</v>
      </c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  <c r="S37" s="12"/>
      <c r="T37" s="12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ht="30" customHeight="1" x14ac:dyDescent="0.3">
      <c r="A38" s="59" t="s">
        <v>84</v>
      </c>
      <c r="B38" s="26" t="s">
        <v>5</v>
      </c>
      <c r="C38" s="25" t="s">
        <v>7</v>
      </c>
      <c r="D38" s="25" t="s">
        <v>37</v>
      </c>
      <c r="E38" s="25" t="s">
        <v>144</v>
      </c>
      <c r="F38" s="26"/>
      <c r="G38" s="32">
        <f>SUM(G39:G44)</f>
        <v>3913306.75</v>
      </c>
    </row>
    <row r="39" spans="1:35" ht="21.75" customHeight="1" x14ac:dyDescent="0.3">
      <c r="A39" s="59" t="s">
        <v>148</v>
      </c>
      <c r="B39" s="26" t="s">
        <v>5</v>
      </c>
      <c r="C39" s="25" t="s">
        <v>7</v>
      </c>
      <c r="D39" s="25" t="s">
        <v>37</v>
      </c>
      <c r="E39" s="25" t="s">
        <v>144</v>
      </c>
      <c r="F39" s="26" t="s">
        <v>49</v>
      </c>
      <c r="G39" s="32">
        <v>1782100</v>
      </c>
    </row>
    <row r="40" spans="1:35" ht="41.25" customHeight="1" x14ac:dyDescent="0.3">
      <c r="A40" s="59" t="s">
        <v>206</v>
      </c>
      <c r="B40" s="26" t="s">
        <v>5</v>
      </c>
      <c r="C40" s="25" t="s">
        <v>7</v>
      </c>
      <c r="D40" s="25" t="s">
        <v>37</v>
      </c>
      <c r="E40" s="25" t="s">
        <v>144</v>
      </c>
      <c r="F40" s="26">
        <v>119</v>
      </c>
      <c r="G40" s="32">
        <v>603361.65</v>
      </c>
    </row>
    <row r="41" spans="1:35" ht="26.25" customHeight="1" x14ac:dyDescent="0.3">
      <c r="A41" s="59" t="s">
        <v>82</v>
      </c>
      <c r="B41" s="26" t="s">
        <v>5</v>
      </c>
      <c r="C41" s="25" t="s">
        <v>7</v>
      </c>
      <c r="D41" s="25" t="s">
        <v>37</v>
      </c>
      <c r="E41" s="25" t="s">
        <v>144</v>
      </c>
      <c r="F41" s="26" t="s">
        <v>47</v>
      </c>
      <c r="G41" s="32">
        <v>1472005.6</v>
      </c>
    </row>
    <row r="42" spans="1:35" ht="30.75" customHeight="1" x14ac:dyDescent="0.3">
      <c r="A42" s="59" t="s">
        <v>48</v>
      </c>
      <c r="B42" s="26" t="s">
        <v>5</v>
      </c>
      <c r="C42" s="25" t="s">
        <v>7</v>
      </c>
      <c r="D42" s="25" t="s">
        <v>37</v>
      </c>
      <c r="E42" s="25" t="s">
        <v>144</v>
      </c>
      <c r="F42" s="26">
        <v>851</v>
      </c>
      <c r="G42" s="32">
        <v>21417</v>
      </c>
    </row>
    <row r="43" spans="1:35" ht="21" customHeight="1" x14ac:dyDescent="0.3">
      <c r="A43" s="59" t="s">
        <v>149</v>
      </c>
      <c r="B43" s="26" t="s">
        <v>5</v>
      </c>
      <c r="C43" s="25" t="s">
        <v>7</v>
      </c>
      <c r="D43" s="25" t="s">
        <v>37</v>
      </c>
      <c r="E43" s="25" t="s">
        <v>144</v>
      </c>
      <c r="F43" s="26" t="s">
        <v>57</v>
      </c>
      <c r="G43" s="32">
        <v>26500</v>
      </c>
    </row>
    <row r="44" spans="1:35" ht="22.5" customHeight="1" x14ac:dyDescent="0.3">
      <c r="A44" s="59" t="s">
        <v>205</v>
      </c>
      <c r="B44" s="26" t="s">
        <v>5</v>
      </c>
      <c r="C44" s="25" t="s">
        <v>7</v>
      </c>
      <c r="D44" s="25" t="s">
        <v>37</v>
      </c>
      <c r="E44" s="25" t="s">
        <v>144</v>
      </c>
      <c r="F44" s="26">
        <v>853</v>
      </c>
      <c r="G44" s="32">
        <v>7922.5</v>
      </c>
    </row>
    <row r="45" spans="1:35" ht="40.5" customHeight="1" x14ac:dyDescent="0.3">
      <c r="A45" s="59" t="s">
        <v>133</v>
      </c>
      <c r="B45" s="26" t="s">
        <v>5</v>
      </c>
      <c r="C45" s="25" t="s">
        <v>7</v>
      </c>
      <c r="D45" s="25" t="s">
        <v>37</v>
      </c>
      <c r="E45" s="25" t="s">
        <v>143</v>
      </c>
      <c r="F45" s="26"/>
      <c r="G45" s="32">
        <f>G46</f>
        <v>167600</v>
      </c>
    </row>
    <row r="46" spans="1:35" ht="30" customHeight="1" x14ac:dyDescent="0.3">
      <c r="A46" s="59" t="s">
        <v>82</v>
      </c>
      <c r="B46" s="26" t="s">
        <v>5</v>
      </c>
      <c r="C46" s="25" t="s">
        <v>7</v>
      </c>
      <c r="D46" s="25" t="s">
        <v>37</v>
      </c>
      <c r="E46" s="25" t="s">
        <v>143</v>
      </c>
      <c r="F46" s="26">
        <v>244</v>
      </c>
      <c r="G46" s="32">
        <v>167600</v>
      </c>
    </row>
    <row r="47" spans="1:35" ht="59.25" customHeight="1" x14ac:dyDescent="0.3">
      <c r="A47" s="59" t="s">
        <v>85</v>
      </c>
      <c r="B47" s="26" t="s">
        <v>5</v>
      </c>
      <c r="C47" s="25" t="s">
        <v>7</v>
      </c>
      <c r="D47" s="25" t="s">
        <v>37</v>
      </c>
      <c r="E47" s="25" t="s">
        <v>145</v>
      </c>
      <c r="F47" s="26"/>
      <c r="G47" s="32">
        <f>G48</f>
        <v>3500</v>
      </c>
    </row>
    <row r="48" spans="1:35" ht="27.75" customHeight="1" x14ac:dyDescent="0.3">
      <c r="A48" s="59" t="s">
        <v>82</v>
      </c>
      <c r="B48" s="26" t="s">
        <v>5</v>
      </c>
      <c r="C48" s="25" t="s">
        <v>7</v>
      </c>
      <c r="D48" s="25" t="s">
        <v>37</v>
      </c>
      <c r="E48" s="25" t="s">
        <v>145</v>
      </c>
      <c r="F48" s="26" t="s">
        <v>47</v>
      </c>
      <c r="G48" s="32">
        <v>3500</v>
      </c>
    </row>
    <row r="49" spans="1:35" ht="55.5" customHeight="1" x14ac:dyDescent="0.3">
      <c r="A49" s="59" t="s">
        <v>207</v>
      </c>
      <c r="B49" s="26" t="s">
        <v>5</v>
      </c>
      <c r="C49" s="25" t="s">
        <v>7</v>
      </c>
      <c r="D49" s="25" t="s">
        <v>37</v>
      </c>
      <c r="E49" s="25" t="s">
        <v>146</v>
      </c>
      <c r="F49" s="26"/>
      <c r="G49" s="32">
        <f>SUM(G50:G51)</f>
        <v>6300</v>
      </c>
    </row>
    <row r="50" spans="1:35" ht="21" customHeight="1" x14ac:dyDescent="0.3">
      <c r="A50" s="59" t="s">
        <v>148</v>
      </c>
      <c r="B50" s="26" t="s">
        <v>5</v>
      </c>
      <c r="C50" s="25" t="s">
        <v>7</v>
      </c>
      <c r="D50" s="25" t="s">
        <v>37</v>
      </c>
      <c r="E50" s="25" t="s">
        <v>146</v>
      </c>
      <c r="F50" s="26">
        <v>111</v>
      </c>
      <c r="G50" s="32">
        <v>4800</v>
      </c>
    </row>
    <row r="51" spans="1:35" ht="39.75" customHeight="1" x14ac:dyDescent="0.3">
      <c r="A51" s="59" t="s">
        <v>206</v>
      </c>
      <c r="B51" s="26" t="s">
        <v>5</v>
      </c>
      <c r="C51" s="25" t="s">
        <v>7</v>
      </c>
      <c r="D51" s="25" t="s">
        <v>37</v>
      </c>
      <c r="E51" s="25" t="s">
        <v>146</v>
      </c>
      <c r="F51" s="26">
        <v>119</v>
      </c>
      <c r="G51" s="32">
        <v>1500</v>
      </c>
    </row>
    <row r="52" spans="1:35" ht="31.5" customHeight="1" x14ac:dyDescent="0.3">
      <c r="A52" s="59" t="s">
        <v>134</v>
      </c>
      <c r="B52" s="26" t="s">
        <v>5</v>
      </c>
      <c r="C52" s="25" t="s">
        <v>7</v>
      </c>
      <c r="D52" s="25" t="s">
        <v>37</v>
      </c>
      <c r="E52" s="25" t="s">
        <v>150</v>
      </c>
      <c r="F52" s="26"/>
      <c r="G52" s="32">
        <f>G53</f>
        <v>1611247.06</v>
      </c>
    </row>
    <row r="53" spans="1:35" ht="28.5" customHeight="1" x14ac:dyDescent="0.3">
      <c r="A53" s="59" t="s">
        <v>82</v>
      </c>
      <c r="B53" s="26" t="s">
        <v>5</v>
      </c>
      <c r="C53" s="25" t="s">
        <v>7</v>
      </c>
      <c r="D53" s="25" t="s">
        <v>37</v>
      </c>
      <c r="E53" s="25" t="s">
        <v>150</v>
      </c>
      <c r="F53" s="26">
        <v>244</v>
      </c>
      <c r="G53" s="32">
        <v>1611247.06</v>
      </c>
    </row>
    <row r="54" spans="1:35" ht="28.5" customHeight="1" x14ac:dyDescent="0.3">
      <c r="A54" s="59" t="s">
        <v>132</v>
      </c>
      <c r="B54" s="26" t="s">
        <v>5</v>
      </c>
      <c r="C54" s="25" t="s">
        <v>7</v>
      </c>
      <c r="D54" s="25" t="s">
        <v>37</v>
      </c>
      <c r="E54" s="25" t="s">
        <v>219</v>
      </c>
      <c r="F54" s="26"/>
      <c r="G54" s="32">
        <f>G55</f>
        <v>335206.74</v>
      </c>
    </row>
    <row r="55" spans="1:35" ht="28.5" customHeight="1" x14ac:dyDescent="0.3">
      <c r="A55" s="59" t="s">
        <v>82</v>
      </c>
      <c r="B55" s="26" t="s">
        <v>5</v>
      </c>
      <c r="C55" s="25" t="s">
        <v>7</v>
      </c>
      <c r="D55" s="25" t="s">
        <v>37</v>
      </c>
      <c r="E55" s="25" t="s">
        <v>219</v>
      </c>
      <c r="F55" s="26">
        <v>244</v>
      </c>
      <c r="G55" s="32">
        <v>335206.74</v>
      </c>
    </row>
    <row r="56" spans="1:35" s="40" customFormat="1" ht="30" customHeight="1" x14ac:dyDescent="0.3">
      <c r="A56" s="57" t="s">
        <v>86</v>
      </c>
      <c r="B56" s="19" t="s">
        <v>5</v>
      </c>
      <c r="C56" s="24" t="s">
        <v>9</v>
      </c>
      <c r="D56" s="24"/>
      <c r="E56" s="24"/>
      <c r="F56" s="19"/>
      <c r="G56" s="66">
        <f>G57</f>
        <v>946473.95</v>
      </c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2"/>
      <c r="T56" s="12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s="40" customFormat="1" ht="33" customHeight="1" x14ac:dyDescent="0.3">
      <c r="A57" s="57" t="s">
        <v>87</v>
      </c>
      <c r="B57" s="19" t="s">
        <v>5</v>
      </c>
      <c r="C57" s="24" t="s">
        <v>9</v>
      </c>
      <c r="D57" s="24" t="s">
        <v>17</v>
      </c>
      <c r="E57" s="24"/>
      <c r="F57" s="19"/>
      <c r="G57" s="31">
        <f>G58</f>
        <v>946473.95</v>
      </c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  <c r="S57" s="12"/>
      <c r="T57" s="12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 ht="28.5" customHeight="1" x14ac:dyDescent="0.3">
      <c r="A58" s="59" t="s">
        <v>84</v>
      </c>
      <c r="B58" s="26" t="s">
        <v>5</v>
      </c>
      <c r="C58" s="25" t="s">
        <v>9</v>
      </c>
      <c r="D58" s="25" t="s">
        <v>17</v>
      </c>
      <c r="E58" s="25" t="s">
        <v>144</v>
      </c>
      <c r="F58" s="26"/>
      <c r="G58" s="32">
        <f>SUM(G59:G61)</f>
        <v>946473.95</v>
      </c>
    </row>
    <row r="59" spans="1:35" ht="18" customHeight="1" x14ac:dyDescent="0.3">
      <c r="A59" s="59" t="s">
        <v>148</v>
      </c>
      <c r="B59" s="26" t="s">
        <v>5</v>
      </c>
      <c r="C59" s="25" t="s">
        <v>9</v>
      </c>
      <c r="D59" s="25" t="s">
        <v>17</v>
      </c>
      <c r="E59" s="25" t="s">
        <v>144</v>
      </c>
      <c r="F59" s="26" t="s">
        <v>49</v>
      </c>
      <c r="G59" s="32">
        <v>654000</v>
      </c>
    </row>
    <row r="60" spans="1:35" ht="39.75" customHeight="1" x14ac:dyDescent="0.3">
      <c r="A60" s="59" t="s">
        <v>206</v>
      </c>
      <c r="B60" s="26" t="s">
        <v>5</v>
      </c>
      <c r="C60" s="25" t="s">
        <v>9</v>
      </c>
      <c r="D60" s="25" t="s">
        <v>17</v>
      </c>
      <c r="E60" s="25" t="s">
        <v>144</v>
      </c>
      <c r="F60" s="26">
        <v>119</v>
      </c>
      <c r="G60" s="32">
        <v>240050</v>
      </c>
    </row>
    <row r="61" spans="1:35" ht="29.25" customHeight="1" x14ac:dyDescent="0.3">
      <c r="A61" s="59" t="s">
        <v>82</v>
      </c>
      <c r="B61" s="26" t="s">
        <v>5</v>
      </c>
      <c r="C61" s="25" t="s">
        <v>9</v>
      </c>
      <c r="D61" s="25" t="s">
        <v>17</v>
      </c>
      <c r="E61" s="25" t="s">
        <v>144</v>
      </c>
      <c r="F61" s="26">
        <v>244</v>
      </c>
      <c r="G61" s="32">
        <v>52423.95</v>
      </c>
    </row>
    <row r="62" spans="1:35" ht="17.25" customHeight="1" x14ac:dyDescent="0.3">
      <c r="A62" s="57" t="s">
        <v>138</v>
      </c>
      <c r="B62" s="19">
        <v>700</v>
      </c>
      <c r="C62" s="24" t="s">
        <v>10</v>
      </c>
      <c r="D62" s="25"/>
      <c r="E62" s="25"/>
      <c r="F62" s="26"/>
      <c r="G62" s="66">
        <f>G66+G71+G63</f>
        <v>4753337.83</v>
      </c>
    </row>
    <row r="63" spans="1:35" ht="17.25" customHeight="1" x14ac:dyDescent="0.3">
      <c r="A63" s="57" t="s">
        <v>208</v>
      </c>
      <c r="B63" s="19">
        <v>700</v>
      </c>
      <c r="C63" s="24" t="s">
        <v>10</v>
      </c>
      <c r="D63" s="24" t="s">
        <v>21</v>
      </c>
      <c r="E63" s="25"/>
      <c r="F63" s="26"/>
      <c r="G63" s="31">
        <f>G64</f>
        <v>115600</v>
      </c>
    </row>
    <row r="64" spans="1:35" ht="141" customHeight="1" x14ac:dyDescent="0.3">
      <c r="A64" s="59" t="s">
        <v>209</v>
      </c>
      <c r="B64" s="26">
        <v>700</v>
      </c>
      <c r="C64" s="25" t="s">
        <v>10</v>
      </c>
      <c r="D64" s="25" t="s">
        <v>21</v>
      </c>
      <c r="E64" s="25" t="s">
        <v>151</v>
      </c>
      <c r="F64" s="26"/>
      <c r="G64" s="32">
        <f>G65</f>
        <v>115600</v>
      </c>
    </row>
    <row r="65" spans="1:35" ht="26.25" customHeight="1" x14ac:dyDescent="0.3">
      <c r="A65" s="59" t="s">
        <v>82</v>
      </c>
      <c r="B65" s="26">
        <v>700</v>
      </c>
      <c r="C65" s="25" t="s">
        <v>10</v>
      </c>
      <c r="D65" s="25" t="s">
        <v>21</v>
      </c>
      <c r="E65" s="25" t="s">
        <v>151</v>
      </c>
      <c r="F65" s="26">
        <v>244</v>
      </c>
      <c r="G65" s="32">
        <v>115600</v>
      </c>
    </row>
    <row r="66" spans="1:35" s="40" customFormat="1" ht="14.4" customHeight="1" x14ac:dyDescent="0.3">
      <c r="A66" s="57" t="s">
        <v>43</v>
      </c>
      <c r="B66" s="19" t="s">
        <v>5</v>
      </c>
      <c r="C66" s="24" t="s">
        <v>10</v>
      </c>
      <c r="D66" s="24" t="s">
        <v>17</v>
      </c>
      <c r="E66" s="24"/>
      <c r="F66" s="19"/>
      <c r="G66" s="31">
        <f>G69+G67</f>
        <v>4362960.13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2"/>
      <c r="T66" s="12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s="40" customFormat="1" ht="133.5" customHeight="1" x14ac:dyDescent="0.3">
      <c r="A67" s="59" t="s">
        <v>220</v>
      </c>
      <c r="B67" s="26" t="s">
        <v>5</v>
      </c>
      <c r="C67" s="25" t="s">
        <v>10</v>
      </c>
      <c r="D67" s="25" t="s">
        <v>17</v>
      </c>
      <c r="E67" s="25" t="s">
        <v>221</v>
      </c>
      <c r="F67" s="26"/>
      <c r="G67" s="32">
        <f>G68</f>
        <v>1744960.13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  <c r="S67" s="12"/>
      <c r="T67" s="12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s="40" customFormat="1" ht="30" customHeight="1" x14ac:dyDescent="0.3">
      <c r="A68" s="59" t="s">
        <v>82</v>
      </c>
      <c r="B68" s="26" t="s">
        <v>5</v>
      </c>
      <c r="C68" s="25" t="s">
        <v>10</v>
      </c>
      <c r="D68" s="25" t="s">
        <v>17</v>
      </c>
      <c r="E68" s="25" t="s">
        <v>221</v>
      </c>
      <c r="F68" s="26" t="s">
        <v>47</v>
      </c>
      <c r="G68" s="32">
        <v>1744960.13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ht="42" customHeight="1" x14ac:dyDescent="0.3">
      <c r="A69" s="59" t="s">
        <v>88</v>
      </c>
      <c r="B69" s="26" t="s">
        <v>5</v>
      </c>
      <c r="C69" s="25" t="s">
        <v>10</v>
      </c>
      <c r="D69" s="25" t="s">
        <v>17</v>
      </c>
      <c r="E69" s="25" t="s">
        <v>152</v>
      </c>
      <c r="F69" s="26"/>
      <c r="G69" s="32">
        <f>G70</f>
        <v>2618000</v>
      </c>
    </row>
    <row r="70" spans="1:35" ht="30.75" customHeight="1" x14ac:dyDescent="0.3">
      <c r="A70" s="59" t="s">
        <v>82</v>
      </c>
      <c r="B70" s="26" t="s">
        <v>5</v>
      </c>
      <c r="C70" s="25" t="s">
        <v>10</v>
      </c>
      <c r="D70" s="25" t="s">
        <v>17</v>
      </c>
      <c r="E70" s="25" t="s">
        <v>152</v>
      </c>
      <c r="F70" s="26" t="s">
        <v>47</v>
      </c>
      <c r="G70" s="32">
        <v>2618000</v>
      </c>
    </row>
    <row r="71" spans="1:35" s="40" customFormat="1" ht="14.4" customHeight="1" x14ac:dyDescent="0.3">
      <c r="A71" s="57" t="s">
        <v>38</v>
      </c>
      <c r="B71" s="19" t="s">
        <v>5</v>
      </c>
      <c r="C71" s="24" t="s">
        <v>10</v>
      </c>
      <c r="D71" s="24" t="s">
        <v>19</v>
      </c>
      <c r="E71" s="24"/>
      <c r="F71" s="19"/>
      <c r="G71" s="31">
        <f>G72+G74+G80+G82+G76+G78</f>
        <v>274777.7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  <c r="S71" s="12"/>
      <c r="T71" s="12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 ht="42.75" customHeight="1" x14ac:dyDescent="0.3">
      <c r="A72" s="59" t="s">
        <v>89</v>
      </c>
      <c r="B72" s="26" t="s">
        <v>5</v>
      </c>
      <c r="C72" s="25" t="s">
        <v>10</v>
      </c>
      <c r="D72" s="25" t="s">
        <v>19</v>
      </c>
      <c r="E72" s="25" t="s">
        <v>153</v>
      </c>
      <c r="F72" s="26"/>
      <c r="G72" s="32">
        <f>G73</f>
        <v>18000</v>
      </c>
    </row>
    <row r="73" spans="1:35" ht="28.5" customHeight="1" x14ac:dyDescent="0.3">
      <c r="A73" s="59" t="s">
        <v>82</v>
      </c>
      <c r="B73" s="26" t="s">
        <v>5</v>
      </c>
      <c r="C73" s="25" t="s">
        <v>10</v>
      </c>
      <c r="D73" s="25" t="s">
        <v>19</v>
      </c>
      <c r="E73" s="25" t="s">
        <v>153</v>
      </c>
      <c r="F73" s="26">
        <v>244</v>
      </c>
      <c r="G73" s="32">
        <v>18000</v>
      </c>
    </row>
    <row r="74" spans="1:35" ht="39" customHeight="1" x14ac:dyDescent="0.3">
      <c r="A74" s="59" t="s">
        <v>210</v>
      </c>
      <c r="B74" s="26" t="s">
        <v>5</v>
      </c>
      <c r="C74" s="25" t="s">
        <v>10</v>
      </c>
      <c r="D74" s="25" t="s">
        <v>19</v>
      </c>
      <c r="E74" s="25" t="s">
        <v>154</v>
      </c>
      <c r="F74" s="26"/>
      <c r="G74" s="32">
        <f>G75</f>
        <v>10026</v>
      </c>
    </row>
    <row r="75" spans="1:35" ht="24.75" customHeight="1" x14ac:dyDescent="0.3">
      <c r="A75" s="59" t="s">
        <v>82</v>
      </c>
      <c r="B75" s="26" t="s">
        <v>5</v>
      </c>
      <c r="C75" s="25" t="s">
        <v>10</v>
      </c>
      <c r="D75" s="25" t="s">
        <v>19</v>
      </c>
      <c r="E75" s="25" t="s">
        <v>154</v>
      </c>
      <c r="F75" s="26">
        <v>244</v>
      </c>
      <c r="G75" s="32">
        <v>10026</v>
      </c>
    </row>
    <row r="76" spans="1:35" ht="39.75" customHeight="1" x14ac:dyDescent="0.3">
      <c r="A76" s="59" t="s">
        <v>89</v>
      </c>
      <c r="B76" s="26" t="s">
        <v>5</v>
      </c>
      <c r="C76" s="25" t="s">
        <v>10</v>
      </c>
      <c r="D76" s="25" t="s">
        <v>19</v>
      </c>
      <c r="E76" s="25" t="s">
        <v>222</v>
      </c>
      <c r="F76" s="26"/>
      <c r="G76" s="32">
        <f>G77</f>
        <v>188000</v>
      </c>
    </row>
    <row r="77" spans="1:35" ht="27" customHeight="1" x14ac:dyDescent="0.3">
      <c r="A77" s="59" t="s">
        <v>82</v>
      </c>
      <c r="B77" s="26" t="s">
        <v>5</v>
      </c>
      <c r="C77" s="25" t="s">
        <v>10</v>
      </c>
      <c r="D77" s="25" t="s">
        <v>19</v>
      </c>
      <c r="E77" s="25" t="s">
        <v>222</v>
      </c>
      <c r="F77" s="26">
        <v>244</v>
      </c>
      <c r="G77" s="32">
        <v>188000</v>
      </c>
    </row>
    <row r="78" spans="1:35" ht="42" customHeight="1" x14ac:dyDescent="0.3">
      <c r="A78" s="59" t="s">
        <v>210</v>
      </c>
      <c r="B78" s="26" t="s">
        <v>5</v>
      </c>
      <c r="C78" s="25" t="s">
        <v>10</v>
      </c>
      <c r="D78" s="25" t="s">
        <v>19</v>
      </c>
      <c r="E78" s="25" t="s">
        <v>223</v>
      </c>
      <c r="F78" s="26"/>
      <c r="G78" s="32">
        <f>G79</f>
        <v>19174</v>
      </c>
    </row>
    <row r="79" spans="1:35" ht="27" customHeight="1" x14ac:dyDescent="0.3">
      <c r="A79" s="59" t="s">
        <v>82</v>
      </c>
      <c r="B79" s="26" t="s">
        <v>5</v>
      </c>
      <c r="C79" s="25" t="s">
        <v>10</v>
      </c>
      <c r="D79" s="25" t="s">
        <v>19</v>
      </c>
      <c r="E79" s="25" t="s">
        <v>223</v>
      </c>
      <c r="F79" s="26">
        <v>244</v>
      </c>
      <c r="G79" s="32">
        <v>19174</v>
      </c>
    </row>
    <row r="80" spans="1:35" ht="42" customHeight="1" x14ac:dyDescent="0.3">
      <c r="A80" s="59" t="s">
        <v>210</v>
      </c>
      <c r="B80" s="26" t="s">
        <v>5</v>
      </c>
      <c r="C80" s="25" t="s">
        <v>10</v>
      </c>
      <c r="D80" s="25" t="s">
        <v>19</v>
      </c>
      <c r="E80" s="25" t="s">
        <v>155</v>
      </c>
      <c r="F80" s="26"/>
      <c r="G80" s="32">
        <f>G81</f>
        <v>30625</v>
      </c>
    </row>
    <row r="81" spans="1:35" ht="27" customHeight="1" x14ac:dyDescent="0.3">
      <c r="A81" s="59" t="s">
        <v>82</v>
      </c>
      <c r="B81" s="26" t="s">
        <v>5</v>
      </c>
      <c r="C81" s="25" t="s">
        <v>10</v>
      </c>
      <c r="D81" s="25" t="s">
        <v>19</v>
      </c>
      <c r="E81" s="25" t="s">
        <v>155</v>
      </c>
      <c r="F81" s="26">
        <v>244</v>
      </c>
      <c r="G81" s="32">
        <v>30625</v>
      </c>
    </row>
    <row r="82" spans="1:35" ht="42" customHeight="1" x14ac:dyDescent="0.3">
      <c r="A82" s="59" t="s">
        <v>210</v>
      </c>
      <c r="B82" s="26" t="s">
        <v>5</v>
      </c>
      <c r="C82" s="25" t="s">
        <v>10</v>
      </c>
      <c r="D82" s="25" t="s">
        <v>19</v>
      </c>
      <c r="E82" s="25" t="s">
        <v>156</v>
      </c>
      <c r="F82" s="26"/>
      <c r="G82" s="32">
        <f>G83</f>
        <v>8952.7000000000007</v>
      </c>
    </row>
    <row r="83" spans="1:35" ht="27" customHeight="1" x14ac:dyDescent="0.3">
      <c r="A83" s="59" t="s">
        <v>82</v>
      </c>
      <c r="B83" s="26" t="s">
        <v>5</v>
      </c>
      <c r="C83" s="25" t="s">
        <v>10</v>
      </c>
      <c r="D83" s="25" t="s">
        <v>19</v>
      </c>
      <c r="E83" s="25" t="s">
        <v>156</v>
      </c>
      <c r="F83" s="26">
        <v>244</v>
      </c>
      <c r="G83" s="32">
        <v>8952.7000000000007</v>
      </c>
    </row>
    <row r="84" spans="1:35" ht="16.8" x14ac:dyDescent="0.3">
      <c r="A84" s="57" t="s">
        <v>20</v>
      </c>
      <c r="B84" s="19" t="s">
        <v>5</v>
      </c>
      <c r="C84" s="24" t="s">
        <v>21</v>
      </c>
      <c r="D84" s="25"/>
      <c r="E84" s="25"/>
      <c r="F84" s="26"/>
      <c r="G84" s="64">
        <f>G85</f>
        <v>699427.73</v>
      </c>
    </row>
    <row r="85" spans="1:35" ht="16.8" x14ac:dyDescent="0.3">
      <c r="A85" s="57" t="s">
        <v>67</v>
      </c>
      <c r="B85" s="19" t="s">
        <v>5</v>
      </c>
      <c r="C85" s="24" t="s">
        <v>21</v>
      </c>
      <c r="D85" s="24" t="s">
        <v>7</v>
      </c>
      <c r="E85" s="25"/>
      <c r="F85" s="26"/>
      <c r="G85" s="32">
        <f>G86+G88</f>
        <v>699427.73</v>
      </c>
    </row>
    <row r="86" spans="1:35" ht="41.25" customHeight="1" x14ac:dyDescent="0.3">
      <c r="A86" s="59" t="s">
        <v>224</v>
      </c>
      <c r="B86" s="26">
        <v>700</v>
      </c>
      <c r="C86" s="25" t="s">
        <v>21</v>
      </c>
      <c r="D86" s="25" t="s">
        <v>7</v>
      </c>
      <c r="E86" s="25" t="s">
        <v>157</v>
      </c>
      <c r="F86" s="26"/>
      <c r="G86" s="32">
        <f>G87</f>
        <v>99500</v>
      </c>
    </row>
    <row r="87" spans="1:35" ht="27" x14ac:dyDescent="0.3">
      <c r="A87" s="59" t="s">
        <v>82</v>
      </c>
      <c r="B87" s="26">
        <v>700</v>
      </c>
      <c r="C87" s="25" t="s">
        <v>21</v>
      </c>
      <c r="D87" s="25" t="s">
        <v>7</v>
      </c>
      <c r="E87" s="25" t="s">
        <v>157</v>
      </c>
      <c r="F87" s="26">
        <v>244</v>
      </c>
      <c r="G87" s="32">
        <v>99500</v>
      </c>
    </row>
    <row r="88" spans="1:35" ht="42" customHeight="1" x14ac:dyDescent="0.3">
      <c r="A88" s="59" t="s">
        <v>225</v>
      </c>
      <c r="B88" s="26">
        <v>700</v>
      </c>
      <c r="C88" s="25" t="s">
        <v>21</v>
      </c>
      <c r="D88" s="25" t="s">
        <v>7</v>
      </c>
      <c r="E88" s="25" t="s">
        <v>158</v>
      </c>
      <c r="F88" s="26"/>
      <c r="G88" s="32">
        <f>G89</f>
        <v>599927.73</v>
      </c>
    </row>
    <row r="89" spans="1:35" ht="27" x14ac:dyDescent="0.3">
      <c r="A89" s="59" t="s">
        <v>82</v>
      </c>
      <c r="B89" s="26">
        <v>700</v>
      </c>
      <c r="C89" s="25" t="s">
        <v>21</v>
      </c>
      <c r="D89" s="25" t="s">
        <v>7</v>
      </c>
      <c r="E89" s="25" t="s">
        <v>158</v>
      </c>
      <c r="F89" s="26">
        <v>244</v>
      </c>
      <c r="G89" s="32">
        <v>599927.73</v>
      </c>
    </row>
    <row r="90" spans="1:35" s="40" customFormat="1" ht="16.8" x14ac:dyDescent="0.3">
      <c r="A90" s="57" t="s">
        <v>23</v>
      </c>
      <c r="B90" s="19" t="s">
        <v>5</v>
      </c>
      <c r="C90" s="24" t="s">
        <v>16</v>
      </c>
      <c r="D90" s="24"/>
      <c r="E90" s="24"/>
      <c r="F90" s="19"/>
      <c r="G90" s="31">
        <f>G91+G116+G188+G197+G157</f>
        <v>108527903.81999999</v>
      </c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  <c r="S90" s="12"/>
      <c r="T90" s="12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1:35" s="40" customFormat="1" ht="16.8" x14ac:dyDescent="0.3">
      <c r="A91" s="57" t="s">
        <v>34</v>
      </c>
      <c r="B91" s="19">
        <v>700</v>
      </c>
      <c r="C91" s="24" t="s">
        <v>16</v>
      </c>
      <c r="D91" s="24" t="s">
        <v>7</v>
      </c>
      <c r="E91" s="24"/>
      <c r="F91" s="19"/>
      <c r="G91" s="31">
        <f>G92+G95+G97+G100+G102+G104+G106+G110+G108+G112+G114</f>
        <v>32507753.580000002</v>
      </c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  <c r="S91" s="12"/>
      <c r="T91" s="12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 s="40" customFormat="1" ht="27" x14ac:dyDescent="0.3">
      <c r="A92" s="59" t="s">
        <v>107</v>
      </c>
      <c r="B92" s="26">
        <v>700</v>
      </c>
      <c r="C92" s="25" t="s">
        <v>16</v>
      </c>
      <c r="D92" s="25" t="s">
        <v>7</v>
      </c>
      <c r="E92" s="25" t="s">
        <v>159</v>
      </c>
      <c r="F92" s="26"/>
      <c r="G92" s="32">
        <f>G93+G94</f>
        <v>9605090.6300000008</v>
      </c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  <c r="S92" s="12"/>
      <c r="T92" s="12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5" s="40" customFormat="1" ht="27" x14ac:dyDescent="0.3">
      <c r="A93" s="59" t="s">
        <v>101</v>
      </c>
      <c r="B93" s="26">
        <v>700</v>
      </c>
      <c r="C93" s="25" t="s">
        <v>16</v>
      </c>
      <c r="D93" s="25" t="s">
        <v>7</v>
      </c>
      <c r="E93" s="25" t="s">
        <v>159</v>
      </c>
      <c r="F93" s="26" t="s">
        <v>51</v>
      </c>
      <c r="G93" s="32">
        <v>357000.05</v>
      </c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  <c r="S93" s="12"/>
      <c r="T93" s="12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1:35" s="40" customFormat="1" ht="53.4" x14ac:dyDescent="0.3">
      <c r="A94" s="59" t="s">
        <v>108</v>
      </c>
      <c r="B94" s="26">
        <v>700</v>
      </c>
      <c r="C94" s="25" t="s">
        <v>16</v>
      </c>
      <c r="D94" s="25" t="s">
        <v>7</v>
      </c>
      <c r="E94" s="25" t="s">
        <v>159</v>
      </c>
      <c r="F94" s="26" t="s">
        <v>50</v>
      </c>
      <c r="G94" s="32">
        <v>9248090.5800000001</v>
      </c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2"/>
      <c r="S94" s="12"/>
      <c r="T94" s="12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1:35" s="40" customFormat="1" ht="30" customHeight="1" x14ac:dyDescent="0.3">
      <c r="A95" s="59" t="s">
        <v>44</v>
      </c>
      <c r="B95" s="26">
        <v>700</v>
      </c>
      <c r="C95" s="25" t="s">
        <v>16</v>
      </c>
      <c r="D95" s="25" t="s">
        <v>7</v>
      </c>
      <c r="E95" s="25" t="s">
        <v>160</v>
      </c>
      <c r="F95" s="26"/>
      <c r="G95" s="32">
        <f>G96</f>
        <v>24450</v>
      </c>
      <c r="H95" s="11"/>
      <c r="I95" s="11"/>
      <c r="J95" s="11"/>
      <c r="K95" s="11"/>
      <c r="L95" s="11"/>
      <c r="M95" s="11"/>
      <c r="N95" s="11"/>
      <c r="O95" s="11"/>
      <c r="P95" s="11"/>
      <c r="Q95" s="12"/>
      <c r="R95" s="12"/>
      <c r="S95" s="12"/>
      <c r="T95" s="12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 s="40" customFormat="1" ht="16.8" x14ac:dyDescent="0.3">
      <c r="A96" s="59" t="s">
        <v>59</v>
      </c>
      <c r="B96" s="26">
        <v>700</v>
      </c>
      <c r="C96" s="25" t="s">
        <v>16</v>
      </c>
      <c r="D96" s="25" t="s">
        <v>7</v>
      </c>
      <c r="E96" s="25" t="s">
        <v>160</v>
      </c>
      <c r="F96" s="26" t="s">
        <v>58</v>
      </c>
      <c r="G96" s="32">
        <v>24450</v>
      </c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2"/>
      <c r="S96" s="12"/>
      <c r="T96" s="12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s="40" customFormat="1" ht="27" x14ac:dyDescent="0.3">
      <c r="A97" s="59" t="s">
        <v>109</v>
      </c>
      <c r="B97" s="26">
        <v>700</v>
      </c>
      <c r="C97" s="25" t="s">
        <v>16</v>
      </c>
      <c r="D97" s="25" t="s">
        <v>7</v>
      </c>
      <c r="E97" s="25" t="s">
        <v>161</v>
      </c>
      <c r="F97" s="26"/>
      <c r="G97" s="32">
        <f>G98+G99</f>
        <v>2919200</v>
      </c>
      <c r="H97" s="11"/>
      <c r="I97" s="11"/>
      <c r="J97" s="11"/>
      <c r="K97" s="11"/>
      <c r="L97" s="11"/>
      <c r="M97" s="11"/>
      <c r="N97" s="11"/>
      <c r="O97" s="11"/>
      <c r="P97" s="11"/>
      <c r="Q97" s="12"/>
      <c r="R97" s="12"/>
      <c r="S97" s="12"/>
      <c r="T97" s="12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s="40" customFormat="1" ht="54.75" customHeight="1" x14ac:dyDescent="0.3">
      <c r="A98" s="59" t="s">
        <v>110</v>
      </c>
      <c r="B98" s="26">
        <v>700</v>
      </c>
      <c r="C98" s="25" t="s">
        <v>16</v>
      </c>
      <c r="D98" s="25" t="s">
        <v>7</v>
      </c>
      <c r="E98" s="25" t="s">
        <v>161</v>
      </c>
      <c r="F98" s="26" t="s">
        <v>71</v>
      </c>
      <c r="G98" s="32">
        <v>2786434.56</v>
      </c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2"/>
      <c r="S98" s="12"/>
      <c r="T98" s="12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1:35" s="40" customFormat="1" ht="17.25" customHeight="1" x14ac:dyDescent="0.3">
      <c r="A99" s="59" t="s">
        <v>59</v>
      </c>
      <c r="B99" s="26">
        <v>700</v>
      </c>
      <c r="C99" s="25" t="s">
        <v>16</v>
      </c>
      <c r="D99" s="25" t="s">
        <v>7</v>
      </c>
      <c r="E99" s="25" t="s">
        <v>161</v>
      </c>
      <c r="F99" s="26">
        <v>622</v>
      </c>
      <c r="G99" s="32">
        <v>132765.44</v>
      </c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2"/>
      <c r="S99" s="12"/>
      <c r="T99" s="12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 s="40" customFormat="1" ht="27.75" customHeight="1" x14ac:dyDescent="0.3">
      <c r="A100" s="59" t="s">
        <v>111</v>
      </c>
      <c r="B100" s="26">
        <v>700</v>
      </c>
      <c r="C100" s="25" t="s">
        <v>16</v>
      </c>
      <c r="D100" s="25" t="s">
        <v>7</v>
      </c>
      <c r="E100" s="25" t="s">
        <v>162</v>
      </c>
      <c r="F100" s="26"/>
      <c r="G100" s="32">
        <f>G101</f>
        <v>15876695.140000001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2"/>
      <c r="T100" s="12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 ht="51" customHeight="1" x14ac:dyDescent="0.3">
      <c r="A101" s="59" t="s">
        <v>108</v>
      </c>
      <c r="B101" s="26">
        <v>700</v>
      </c>
      <c r="C101" s="25" t="s">
        <v>16</v>
      </c>
      <c r="D101" s="25" t="s">
        <v>7</v>
      </c>
      <c r="E101" s="25" t="s">
        <v>162</v>
      </c>
      <c r="F101" s="26" t="s">
        <v>50</v>
      </c>
      <c r="G101" s="32">
        <v>15876695.140000001</v>
      </c>
    </row>
    <row r="102" spans="1:35" ht="40.200000000000003" x14ac:dyDescent="0.3">
      <c r="A102" s="59" t="s">
        <v>112</v>
      </c>
      <c r="B102" s="26">
        <v>700</v>
      </c>
      <c r="C102" s="25" t="s">
        <v>16</v>
      </c>
      <c r="D102" s="25" t="s">
        <v>7</v>
      </c>
      <c r="E102" s="25" t="s">
        <v>163</v>
      </c>
      <c r="F102" s="26"/>
      <c r="G102" s="32">
        <f>G103</f>
        <v>24500</v>
      </c>
    </row>
    <row r="103" spans="1:35" ht="27" x14ac:dyDescent="0.3">
      <c r="A103" s="59" t="s">
        <v>101</v>
      </c>
      <c r="B103" s="26">
        <v>700</v>
      </c>
      <c r="C103" s="25" t="s">
        <v>16</v>
      </c>
      <c r="D103" s="25" t="s">
        <v>7</v>
      </c>
      <c r="E103" s="25" t="s">
        <v>163</v>
      </c>
      <c r="F103" s="26" t="s">
        <v>51</v>
      </c>
      <c r="G103" s="32">
        <v>24500</v>
      </c>
    </row>
    <row r="104" spans="1:35" ht="81.75" customHeight="1" x14ac:dyDescent="0.3">
      <c r="A104" s="59" t="s">
        <v>226</v>
      </c>
      <c r="B104" s="26">
        <v>700</v>
      </c>
      <c r="C104" s="25" t="s">
        <v>16</v>
      </c>
      <c r="D104" s="25" t="s">
        <v>7</v>
      </c>
      <c r="E104" s="25" t="s">
        <v>164</v>
      </c>
      <c r="F104" s="26"/>
      <c r="G104" s="32">
        <f>G105</f>
        <v>275400</v>
      </c>
    </row>
    <row r="105" spans="1:35" ht="21" customHeight="1" x14ac:dyDescent="0.3">
      <c r="A105" s="59" t="s">
        <v>59</v>
      </c>
      <c r="B105" s="26">
        <v>700</v>
      </c>
      <c r="C105" s="25" t="s">
        <v>16</v>
      </c>
      <c r="D105" s="25" t="s">
        <v>7</v>
      </c>
      <c r="E105" s="25" t="s">
        <v>164</v>
      </c>
      <c r="F105" s="26" t="s">
        <v>58</v>
      </c>
      <c r="G105" s="32">
        <v>275400</v>
      </c>
    </row>
    <row r="106" spans="1:35" ht="30" customHeight="1" x14ac:dyDescent="0.3">
      <c r="A106" s="59" t="s">
        <v>134</v>
      </c>
      <c r="B106" s="26">
        <v>700</v>
      </c>
      <c r="C106" s="25" t="s">
        <v>16</v>
      </c>
      <c r="D106" s="25" t="s">
        <v>7</v>
      </c>
      <c r="E106" s="25" t="s">
        <v>165</v>
      </c>
      <c r="F106" s="26"/>
      <c r="G106" s="32">
        <f>G107</f>
        <v>2665227.34</v>
      </c>
    </row>
    <row r="107" spans="1:35" ht="53.4" x14ac:dyDescent="0.3">
      <c r="A107" s="60" t="s">
        <v>108</v>
      </c>
      <c r="B107" s="62">
        <v>700</v>
      </c>
      <c r="C107" s="63" t="s">
        <v>16</v>
      </c>
      <c r="D107" s="63" t="s">
        <v>7</v>
      </c>
      <c r="E107" s="63" t="s">
        <v>165</v>
      </c>
      <c r="F107" s="62">
        <v>621</v>
      </c>
      <c r="G107" s="64">
        <v>2665227.34</v>
      </c>
    </row>
    <row r="108" spans="1:35" ht="104.25" customHeight="1" x14ac:dyDescent="0.3">
      <c r="A108" s="59" t="s">
        <v>228</v>
      </c>
      <c r="B108" s="26">
        <v>700</v>
      </c>
      <c r="C108" s="25" t="s">
        <v>16</v>
      </c>
      <c r="D108" s="25" t="s">
        <v>7</v>
      </c>
      <c r="E108" s="25" t="s">
        <v>227</v>
      </c>
      <c r="F108" s="26"/>
      <c r="G108" s="32">
        <f>G109</f>
        <v>100000</v>
      </c>
    </row>
    <row r="109" spans="1:35" ht="16.8" x14ac:dyDescent="0.3">
      <c r="A109" s="59" t="s">
        <v>59</v>
      </c>
      <c r="B109" s="26">
        <v>700</v>
      </c>
      <c r="C109" s="25" t="s">
        <v>16</v>
      </c>
      <c r="D109" s="25" t="s">
        <v>7</v>
      </c>
      <c r="E109" s="25" t="s">
        <v>227</v>
      </c>
      <c r="F109" s="26">
        <v>622</v>
      </c>
      <c r="G109" s="32">
        <v>100000</v>
      </c>
    </row>
    <row r="110" spans="1:35" s="40" customFormat="1" ht="66.599999999999994" x14ac:dyDescent="0.3">
      <c r="A110" s="59" t="s">
        <v>230</v>
      </c>
      <c r="B110" s="26">
        <v>700</v>
      </c>
      <c r="C110" s="25" t="s">
        <v>16</v>
      </c>
      <c r="D110" s="25" t="s">
        <v>7</v>
      </c>
      <c r="E110" s="25" t="s">
        <v>229</v>
      </c>
      <c r="F110" s="26"/>
      <c r="G110" s="32">
        <f>G111</f>
        <v>129100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2"/>
      <c r="T110" s="1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s="40" customFormat="1" ht="16.8" x14ac:dyDescent="0.3">
      <c r="A111" s="59" t="s">
        <v>59</v>
      </c>
      <c r="B111" s="26">
        <v>700</v>
      </c>
      <c r="C111" s="25" t="s">
        <v>16</v>
      </c>
      <c r="D111" s="25" t="s">
        <v>7</v>
      </c>
      <c r="E111" s="25" t="s">
        <v>229</v>
      </c>
      <c r="F111" s="26">
        <v>622</v>
      </c>
      <c r="G111" s="32">
        <v>129100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2"/>
      <c r="S111" s="12"/>
      <c r="T111" s="1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40" customFormat="1" ht="27.75" customHeight="1" x14ac:dyDescent="0.3">
      <c r="A112" s="59" t="s">
        <v>132</v>
      </c>
      <c r="B112" s="26">
        <v>700</v>
      </c>
      <c r="C112" s="25" t="s">
        <v>16</v>
      </c>
      <c r="D112" s="25" t="s">
        <v>7</v>
      </c>
      <c r="E112" s="25" t="s">
        <v>231</v>
      </c>
      <c r="F112" s="26"/>
      <c r="G112" s="32">
        <f>G113</f>
        <v>882890.47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2"/>
      <c r="S112" s="12"/>
      <c r="T112" s="1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s="40" customFormat="1" ht="54" customHeight="1" x14ac:dyDescent="0.3">
      <c r="A113" s="60" t="s">
        <v>108</v>
      </c>
      <c r="B113" s="26">
        <v>700</v>
      </c>
      <c r="C113" s="25" t="s">
        <v>16</v>
      </c>
      <c r="D113" s="25" t="s">
        <v>7</v>
      </c>
      <c r="E113" s="25" t="s">
        <v>231</v>
      </c>
      <c r="F113" s="26">
        <v>621</v>
      </c>
      <c r="G113" s="32">
        <v>882890.47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2"/>
      <c r="S113" s="12"/>
      <c r="T113" s="12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s="40" customFormat="1" ht="41.25" customHeight="1" x14ac:dyDescent="0.3">
      <c r="A114" s="60" t="s">
        <v>233</v>
      </c>
      <c r="B114" s="26">
        <v>700</v>
      </c>
      <c r="C114" s="25" t="s">
        <v>16</v>
      </c>
      <c r="D114" s="25" t="s">
        <v>7</v>
      </c>
      <c r="E114" s="25" t="s">
        <v>232</v>
      </c>
      <c r="F114" s="26"/>
      <c r="G114" s="32">
        <f>G115</f>
        <v>5200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2"/>
      <c r="S114" s="12"/>
      <c r="T114" s="1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s="40" customFormat="1" ht="19.5" customHeight="1" x14ac:dyDescent="0.3">
      <c r="A115" s="59" t="s">
        <v>59</v>
      </c>
      <c r="B115" s="26">
        <v>700</v>
      </c>
      <c r="C115" s="25" t="s">
        <v>16</v>
      </c>
      <c r="D115" s="25" t="s">
        <v>7</v>
      </c>
      <c r="E115" s="25" t="s">
        <v>232</v>
      </c>
      <c r="F115" s="26">
        <v>622</v>
      </c>
      <c r="G115" s="32">
        <v>5200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2"/>
      <c r="R115" s="12"/>
      <c r="S115" s="12"/>
      <c r="T115" s="12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ht="16.8" x14ac:dyDescent="0.3">
      <c r="A116" s="57" t="s">
        <v>24</v>
      </c>
      <c r="B116" s="19">
        <v>700</v>
      </c>
      <c r="C116" s="24" t="s">
        <v>16</v>
      </c>
      <c r="D116" s="24" t="s">
        <v>8</v>
      </c>
      <c r="E116" s="24"/>
      <c r="F116" s="19"/>
      <c r="G116" s="31">
        <f>G117+G119+G121+G123+G125+G129+G131+G133+G135+G137+G139+G141+G143+G145+G147+G149+G151+G153+G155</f>
        <v>67634912.799999997</v>
      </c>
    </row>
    <row r="117" spans="1:35" ht="28.5" customHeight="1" x14ac:dyDescent="0.3">
      <c r="A117" s="59" t="s">
        <v>113</v>
      </c>
      <c r="B117" s="26">
        <v>700</v>
      </c>
      <c r="C117" s="25" t="s">
        <v>16</v>
      </c>
      <c r="D117" s="25" t="s">
        <v>8</v>
      </c>
      <c r="E117" s="25" t="s">
        <v>169</v>
      </c>
      <c r="F117" s="26"/>
      <c r="G117" s="32">
        <f>G118</f>
        <v>5835572.75</v>
      </c>
    </row>
    <row r="118" spans="1:35" ht="54.75" customHeight="1" x14ac:dyDescent="0.3">
      <c r="A118" s="59" t="s">
        <v>108</v>
      </c>
      <c r="B118" s="26">
        <v>700</v>
      </c>
      <c r="C118" s="25" t="s">
        <v>16</v>
      </c>
      <c r="D118" s="25" t="s">
        <v>8</v>
      </c>
      <c r="E118" s="25" t="s">
        <v>169</v>
      </c>
      <c r="F118" s="26" t="s">
        <v>50</v>
      </c>
      <c r="G118" s="32">
        <v>5835572.75</v>
      </c>
    </row>
    <row r="119" spans="1:35" ht="44.25" customHeight="1" x14ac:dyDescent="0.3">
      <c r="A119" s="59" t="s">
        <v>235</v>
      </c>
      <c r="B119" s="26">
        <v>700</v>
      </c>
      <c r="C119" s="25" t="s">
        <v>16</v>
      </c>
      <c r="D119" s="25" t="s">
        <v>8</v>
      </c>
      <c r="E119" s="25" t="s">
        <v>234</v>
      </c>
      <c r="F119" s="26"/>
      <c r="G119" s="32">
        <f>G120</f>
        <v>199968</v>
      </c>
    </row>
    <row r="120" spans="1:35" ht="16.5" customHeight="1" x14ac:dyDescent="0.3">
      <c r="A120" s="59" t="s">
        <v>59</v>
      </c>
      <c r="B120" s="26">
        <v>700</v>
      </c>
      <c r="C120" s="25" t="s">
        <v>16</v>
      </c>
      <c r="D120" s="25" t="s">
        <v>8</v>
      </c>
      <c r="E120" s="25" t="s">
        <v>234</v>
      </c>
      <c r="F120" s="26" t="s">
        <v>58</v>
      </c>
      <c r="G120" s="32">
        <v>199968</v>
      </c>
    </row>
    <row r="121" spans="1:35" ht="30" customHeight="1" x14ac:dyDescent="0.3">
      <c r="A121" s="59" t="s">
        <v>44</v>
      </c>
      <c r="B121" s="26">
        <v>700</v>
      </c>
      <c r="C121" s="25" t="s">
        <v>16</v>
      </c>
      <c r="D121" s="25" t="s">
        <v>8</v>
      </c>
      <c r="E121" s="25" t="s">
        <v>170</v>
      </c>
      <c r="F121" s="26"/>
      <c r="G121" s="32">
        <f>G122</f>
        <v>19520</v>
      </c>
    </row>
    <row r="122" spans="1:35" s="10" customFormat="1" ht="15.75" customHeight="1" x14ac:dyDescent="0.3">
      <c r="A122" s="59" t="s">
        <v>59</v>
      </c>
      <c r="B122" s="26">
        <v>700</v>
      </c>
      <c r="C122" s="25" t="s">
        <v>16</v>
      </c>
      <c r="D122" s="25" t="s">
        <v>8</v>
      </c>
      <c r="E122" s="25" t="s">
        <v>170</v>
      </c>
      <c r="F122" s="26" t="s">
        <v>58</v>
      </c>
      <c r="G122" s="32">
        <v>19520</v>
      </c>
      <c r="H122" s="6"/>
      <c r="I122" s="6"/>
      <c r="J122" s="6"/>
      <c r="K122" s="6"/>
      <c r="L122" s="6"/>
      <c r="M122" s="6"/>
      <c r="N122" s="6"/>
      <c r="O122" s="6"/>
      <c r="P122" s="6"/>
      <c r="Q122" s="1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24.75" customHeight="1" x14ac:dyDescent="0.3">
      <c r="A123" s="59" t="s">
        <v>111</v>
      </c>
      <c r="B123" s="26">
        <v>700</v>
      </c>
      <c r="C123" s="25" t="s">
        <v>16</v>
      </c>
      <c r="D123" s="25" t="s">
        <v>8</v>
      </c>
      <c r="E123" s="25" t="s">
        <v>171</v>
      </c>
      <c r="F123" s="26"/>
      <c r="G123" s="32">
        <f>G124</f>
        <v>43528443.469999999</v>
      </c>
    </row>
    <row r="124" spans="1:35" ht="53.25" customHeight="1" x14ac:dyDescent="0.3">
      <c r="A124" s="59" t="s">
        <v>108</v>
      </c>
      <c r="B124" s="26">
        <v>700</v>
      </c>
      <c r="C124" s="25" t="s">
        <v>16</v>
      </c>
      <c r="D124" s="25" t="s">
        <v>8</v>
      </c>
      <c r="E124" s="25" t="s">
        <v>171</v>
      </c>
      <c r="F124" s="26" t="s">
        <v>50</v>
      </c>
      <c r="G124" s="32">
        <v>43528443.469999999</v>
      </c>
    </row>
    <row r="125" spans="1:35" ht="39.75" customHeight="1" x14ac:dyDescent="0.3">
      <c r="A125" s="59" t="s">
        <v>112</v>
      </c>
      <c r="B125" s="26">
        <v>700</v>
      </c>
      <c r="C125" s="25" t="s">
        <v>16</v>
      </c>
      <c r="D125" s="25" t="s">
        <v>8</v>
      </c>
      <c r="E125" s="25" t="s">
        <v>172</v>
      </c>
      <c r="F125" s="26"/>
      <c r="G125" s="32">
        <f>G127+G128+G126</f>
        <v>7507100</v>
      </c>
    </row>
    <row r="126" spans="1:35" ht="30" customHeight="1" x14ac:dyDescent="0.3">
      <c r="A126" s="59" t="s">
        <v>236</v>
      </c>
      <c r="B126" s="26">
        <v>700</v>
      </c>
      <c r="C126" s="25" t="s">
        <v>16</v>
      </c>
      <c r="D126" s="25" t="s">
        <v>8</v>
      </c>
      <c r="E126" s="25" t="s">
        <v>172</v>
      </c>
      <c r="F126" s="26">
        <v>321</v>
      </c>
      <c r="G126" s="32">
        <v>37291</v>
      </c>
    </row>
    <row r="127" spans="1:35" ht="28.5" customHeight="1" x14ac:dyDescent="0.3">
      <c r="A127" s="59" t="s">
        <v>101</v>
      </c>
      <c r="B127" s="26">
        <v>700</v>
      </c>
      <c r="C127" s="25" t="s">
        <v>16</v>
      </c>
      <c r="D127" s="25" t="s">
        <v>8</v>
      </c>
      <c r="E127" s="25" t="s">
        <v>172</v>
      </c>
      <c r="F127" s="26" t="s">
        <v>51</v>
      </c>
      <c r="G127" s="32">
        <v>1254409</v>
      </c>
    </row>
    <row r="128" spans="1:35" ht="54" customHeight="1" x14ac:dyDescent="0.3">
      <c r="A128" s="59" t="s">
        <v>108</v>
      </c>
      <c r="B128" s="26">
        <v>700</v>
      </c>
      <c r="C128" s="25" t="s">
        <v>16</v>
      </c>
      <c r="D128" s="25" t="s">
        <v>8</v>
      </c>
      <c r="E128" s="25" t="s">
        <v>172</v>
      </c>
      <c r="F128" s="26" t="s">
        <v>50</v>
      </c>
      <c r="G128" s="32">
        <v>6215400</v>
      </c>
    </row>
    <row r="129" spans="1:35" ht="68.25" customHeight="1" x14ac:dyDescent="0.3">
      <c r="A129" s="59" t="s">
        <v>114</v>
      </c>
      <c r="B129" s="26">
        <v>700</v>
      </c>
      <c r="C129" s="25" t="s">
        <v>16</v>
      </c>
      <c r="D129" s="25" t="s">
        <v>8</v>
      </c>
      <c r="E129" s="25" t="s">
        <v>173</v>
      </c>
      <c r="F129" s="26"/>
      <c r="G129" s="32">
        <f>G130</f>
        <v>390200</v>
      </c>
    </row>
    <row r="130" spans="1:35" ht="20.25" customHeight="1" x14ac:dyDescent="0.3">
      <c r="A130" s="59" t="s">
        <v>59</v>
      </c>
      <c r="B130" s="26">
        <v>700</v>
      </c>
      <c r="C130" s="25" t="s">
        <v>16</v>
      </c>
      <c r="D130" s="25" t="s">
        <v>8</v>
      </c>
      <c r="E130" s="25" t="s">
        <v>173</v>
      </c>
      <c r="F130" s="26" t="s">
        <v>58</v>
      </c>
      <c r="G130" s="32">
        <v>390200</v>
      </c>
    </row>
    <row r="131" spans="1:35" ht="27.75" customHeight="1" x14ac:dyDescent="0.3">
      <c r="A131" s="59" t="s">
        <v>62</v>
      </c>
      <c r="B131" s="26">
        <v>700</v>
      </c>
      <c r="C131" s="25" t="s">
        <v>16</v>
      </c>
      <c r="D131" s="25" t="s">
        <v>8</v>
      </c>
      <c r="E131" s="25" t="s">
        <v>174</v>
      </c>
      <c r="F131" s="26"/>
      <c r="G131" s="32">
        <f>G132</f>
        <v>103800</v>
      </c>
    </row>
    <row r="132" spans="1:35" s="40" customFormat="1" ht="16.5" customHeight="1" x14ac:dyDescent="0.3">
      <c r="A132" s="59" t="s">
        <v>59</v>
      </c>
      <c r="B132" s="26">
        <v>700</v>
      </c>
      <c r="C132" s="25" t="s">
        <v>16</v>
      </c>
      <c r="D132" s="25" t="s">
        <v>8</v>
      </c>
      <c r="E132" s="25" t="s">
        <v>174</v>
      </c>
      <c r="F132" s="26" t="s">
        <v>58</v>
      </c>
      <c r="G132" s="32">
        <v>103800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2"/>
      <c r="S132" s="12"/>
      <c r="T132" s="1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s="40" customFormat="1" ht="66.75" customHeight="1" x14ac:dyDescent="0.3">
      <c r="A133" s="59" t="s">
        <v>115</v>
      </c>
      <c r="B133" s="25">
        <v>700</v>
      </c>
      <c r="C133" s="25" t="s">
        <v>16</v>
      </c>
      <c r="D133" s="25" t="s">
        <v>8</v>
      </c>
      <c r="E133" s="26">
        <v>7710370630</v>
      </c>
      <c r="F133" s="25"/>
      <c r="G133" s="32">
        <f>G134</f>
        <v>760200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2"/>
      <c r="S133" s="12"/>
      <c r="T133" s="12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s="40" customFormat="1" ht="39.75" customHeight="1" x14ac:dyDescent="0.3">
      <c r="A134" s="59" t="s">
        <v>108</v>
      </c>
      <c r="B134" s="26">
        <v>700</v>
      </c>
      <c r="C134" s="25" t="s">
        <v>16</v>
      </c>
      <c r="D134" s="25" t="s">
        <v>8</v>
      </c>
      <c r="E134" s="25" t="s">
        <v>175</v>
      </c>
      <c r="F134" s="26" t="s">
        <v>50</v>
      </c>
      <c r="G134" s="32">
        <v>760200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2"/>
      <c r="T134" s="12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s="40" customFormat="1" ht="52.5" customHeight="1" x14ac:dyDescent="0.3">
      <c r="A135" s="59" t="s">
        <v>207</v>
      </c>
      <c r="B135" s="26">
        <v>700</v>
      </c>
      <c r="C135" s="25" t="s">
        <v>16</v>
      </c>
      <c r="D135" s="25" t="s">
        <v>8</v>
      </c>
      <c r="E135" s="25" t="s">
        <v>176</v>
      </c>
      <c r="F135" s="26"/>
      <c r="G135" s="32">
        <f>G136</f>
        <v>3600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2"/>
      <c r="S135" s="12"/>
      <c r="T135" s="12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 s="40" customFormat="1" ht="39.75" customHeight="1" x14ac:dyDescent="0.3">
      <c r="A136" s="59" t="s">
        <v>108</v>
      </c>
      <c r="B136" s="26">
        <v>700</v>
      </c>
      <c r="C136" s="25" t="s">
        <v>16</v>
      </c>
      <c r="D136" s="25" t="s">
        <v>8</v>
      </c>
      <c r="E136" s="25" t="s">
        <v>176</v>
      </c>
      <c r="F136" s="26" t="s">
        <v>50</v>
      </c>
      <c r="G136" s="32">
        <v>3600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2"/>
      <c r="S136" s="12"/>
      <c r="T136" s="12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ht="41.25" customHeight="1" x14ac:dyDescent="0.3">
      <c r="A137" s="59" t="s">
        <v>116</v>
      </c>
      <c r="B137" s="25">
        <v>700</v>
      </c>
      <c r="C137" s="25" t="s">
        <v>16</v>
      </c>
      <c r="D137" s="25" t="s">
        <v>8</v>
      </c>
      <c r="E137" s="26">
        <v>7710372080</v>
      </c>
      <c r="F137" s="25"/>
      <c r="G137" s="32">
        <f>G138</f>
        <v>13500</v>
      </c>
    </row>
    <row r="138" spans="1:35" ht="17.25" customHeight="1" x14ac:dyDescent="0.3">
      <c r="A138" s="59" t="s">
        <v>59</v>
      </c>
      <c r="B138" s="25">
        <v>700</v>
      </c>
      <c r="C138" s="25" t="s">
        <v>16</v>
      </c>
      <c r="D138" s="25" t="s">
        <v>8</v>
      </c>
      <c r="E138" s="26">
        <v>7710372080</v>
      </c>
      <c r="F138" s="25" t="s">
        <v>58</v>
      </c>
      <c r="G138" s="32">
        <v>13500</v>
      </c>
    </row>
    <row r="139" spans="1:35" ht="27.75" customHeight="1" x14ac:dyDescent="0.3">
      <c r="A139" s="59" t="s">
        <v>237</v>
      </c>
      <c r="B139" s="25">
        <v>700</v>
      </c>
      <c r="C139" s="25" t="s">
        <v>16</v>
      </c>
      <c r="D139" s="25" t="s">
        <v>8</v>
      </c>
      <c r="E139" s="26">
        <v>7710372100</v>
      </c>
      <c r="F139" s="25"/>
      <c r="G139" s="32">
        <f>G140</f>
        <v>618600</v>
      </c>
    </row>
    <row r="140" spans="1:35" ht="17.25" customHeight="1" x14ac:dyDescent="0.3">
      <c r="A140" s="59" t="s">
        <v>59</v>
      </c>
      <c r="B140" s="25">
        <v>700</v>
      </c>
      <c r="C140" s="25" t="s">
        <v>16</v>
      </c>
      <c r="D140" s="25" t="s">
        <v>8</v>
      </c>
      <c r="E140" s="26">
        <v>7710372100</v>
      </c>
      <c r="F140" s="25" t="s">
        <v>58</v>
      </c>
      <c r="G140" s="32">
        <v>618600</v>
      </c>
    </row>
    <row r="141" spans="1:35" ht="79.5" customHeight="1" x14ac:dyDescent="0.3">
      <c r="A141" s="59" t="s">
        <v>238</v>
      </c>
      <c r="B141" s="25">
        <v>700</v>
      </c>
      <c r="C141" s="25" t="s">
        <v>16</v>
      </c>
      <c r="D141" s="25" t="s">
        <v>8</v>
      </c>
      <c r="E141" s="26">
        <v>7710372120</v>
      </c>
      <c r="F141" s="25"/>
      <c r="G141" s="32">
        <f>G142</f>
        <v>257300</v>
      </c>
    </row>
    <row r="142" spans="1:35" ht="18" customHeight="1" x14ac:dyDescent="0.3">
      <c r="A142" s="59" t="s">
        <v>59</v>
      </c>
      <c r="B142" s="26">
        <v>700</v>
      </c>
      <c r="C142" s="25" t="s">
        <v>16</v>
      </c>
      <c r="D142" s="25" t="s">
        <v>8</v>
      </c>
      <c r="E142" s="26">
        <v>7710372120</v>
      </c>
      <c r="F142" s="26" t="s">
        <v>58</v>
      </c>
      <c r="G142" s="32">
        <v>257300</v>
      </c>
    </row>
    <row r="143" spans="1:35" ht="30.75" customHeight="1" x14ac:dyDescent="0.3">
      <c r="A143" s="59" t="s">
        <v>134</v>
      </c>
      <c r="B143" s="26">
        <v>700</v>
      </c>
      <c r="C143" s="25" t="s">
        <v>16</v>
      </c>
      <c r="D143" s="25" t="s">
        <v>8</v>
      </c>
      <c r="E143" s="25" t="s">
        <v>177</v>
      </c>
      <c r="F143" s="26"/>
      <c r="G143" s="32">
        <f>G144</f>
        <v>6563546.1699999999</v>
      </c>
    </row>
    <row r="144" spans="1:35" ht="51.75" customHeight="1" x14ac:dyDescent="0.3">
      <c r="A144" s="59" t="s">
        <v>108</v>
      </c>
      <c r="B144" s="26">
        <v>700</v>
      </c>
      <c r="C144" s="25" t="s">
        <v>16</v>
      </c>
      <c r="D144" s="25" t="s">
        <v>8</v>
      </c>
      <c r="E144" s="25" t="s">
        <v>177</v>
      </c>
      <c r="F144" s="26">
        <v>621</v>
      </c>
      <c r="G144" s="32">
        <v>6563546.1699999999</v>
      </c>
    </row>
    <row r="145" spans="1:35" ht="109.5" customHeight="1" x14ac:dyDescent="0.3">
      <c r="A145" s="59" t="s">
        <v>228</v>
      </c>
      <c r="B145" s="26">
        <v>700</v>
      </c>
      <c r="C145" s="25" t="s">
        <v>16</v>
      </c>
      <c r="D145" s="25" t="s">
        <v>8</v>
      </c>
      <c r="E145" s="25" t="s">
        <v>239</v>
      </c>
      <c r="F145" s="26"/>
      <c r="G145" s="32">
        <f>G146</f>
        <v>112000</v>
      </c>
    </row>
    <row r="146" spans="1:35" ht="15.75" customHeight="1" x14ac:dyDescent="0.3">
      <c r="A146" s="59" t="s">
        <v>59</v>
      </c>
      <c r="B146" s="26">
        <v>700</v>
      </c>
      <c r="C146" s="25" t="s">
        <v>16</v>
      </c>
      <c r="D146" s="25" t="s">
        <v>8</v>
      </c>
      <c r="E146" s="25" t="s">
        <v>239</v>
      </c>
      <c r="F146" s="26" t="s">
        <v>58</v>
      </c>
      <c r="G146" s="32">
        <v>112000</v>
      </c>
    </row>
    <row r="147" spans="1:35" ht="52.5" customHeight="1" x14ac:dyDescent="0.3">
      <c r="A147" s="59" t="s">
        <v>240</v>
      </c>
      <c r="B147" s="26">
        <v>700</v>
      </c>
      <c r="C147" s="25" t="s">
        <v>16</v>
      </c>
      <c r="D147" s="25" t="s">
        <v>8</v>
      </c>
      <c r="E147" s="25" t="s">
        <v>241</v>
      </c>
      <c r="F147" s="26"/>
      <c r="G147" s="32">
        <f>G148</f>
        <v>200</v>
      </c>
    </row>
    <row r="148" spans="1:35" ht="15.75" customHeight="1" x14ac:dyDescent="0.3">
      <c r="A148" s="59" t="s">
        <v>59</v>
      </c>
      <c r="B148" s="26">
        <v>700</v>
      </c>
      <c r="C148" s="25" t="s">
        <v>16</v>
      </c>
      <c r="D148" s="25" t="s">
        <v>8</v>
      </c>
      <c r="E148" s="25" t="s">
        <v>241</v>
      </c>
      <c r="F148" s="26">
        <v>622</v>
      </c>
      <c r="G148" s="32">
        <v>200</v>
      </c>
    </row>
    <row r="149" spans="1:35" s="40" customFormat="1" ht="25.5" customHeight="1" x14ac:dyDescent="0.3">
      <c r="A149" s="59" t="s">
        <v>237</v>
      </c>
      <c r="B149" s="26">
        <v>700</v>
      </c>
      <c r="C149" s="25" t="s">
        <v>16</v>
      </c>
      <c r="D149" s="25" t="s">
        <v>8</v>
      </c>
      <c r="E149" s="25" t="s">
        <v>242</v>
      </c>
      <c r="F149" s="26"/>
      <c r="G149" s="35">
        <f>G150</f>
        <v>33000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2"/>
      <c r="R149" s="12"/>
      <c r="S149" s="12"/>
      <c r="T149" s="1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 s="40" customFormat="1" ht="21" customHeight="1" x14ac:dyDescent="0.3">
      <c r="A150" s="59" t="s">
        <v>59</v>
      </c>
      <c r="B150" s="26">
        <v>700</v>
      </c>
      <c r="C150" s="25" t="s">
        <v>16</v>
      </c>
      <c r="D150" s="25" t="s">
        <v>8</v>
      </c>
      <c r="E150" s="25" t="s">
        <v>242</v>
      </c>
      <c r="F150" s="26">
        <v>622</v>
      </c>
      <c r="G150" s="35">
        <v>33000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2"/>
      <c r="R150" s="12"/>
      <c r="S150" s="12"/>
      <c r="T150" s="1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s="40" customFormat="1" ht="68.25" customHeight="1" x14ac:dyDescent="0.3">
      <c r="A151" s="59" t="s">
        <v>230</v>
      </c>
      <c r="B151" s="26">
        <v>700</v>
      </c>
      <c r="C151" s="25" t="s">
        <v>16</v>
      </c>
      <c r="D151" s="25" t="s">
        <v>8</v>
      </c>
      <c r="E151" s="25" t="s">
        <v>243</v>
      </c>
      <c r="F151" s="26"/>
      <c r="G151" s="35">
        <f>G152</f>
        <v>120600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2"/>
      <c r="R151" s="12"/>
      <c r="S151" s="12"/>
      <c r="T151" s="1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s="40" customFormat="1" ht="17.25" customHeight="1" x14ac:dyDescent="0.3">
      <c r="A152" s="59" t="s">
        <v>59</v>
      </c>
      <c r="B152" s="26">
        <v>700</v>
      </c>
      <c r="C152" s="25" t="s">
        <v>16</v>
      </c>
      <c r="D152" s="25" t="s">
        <v>8</v>
      </c>
      <c r="E152" s="25" t="s">
        <v>243</v>
      </c>
      <c r="F152" s="26">
        <v>622</v>
      </c>
      <c r="G152" s="35">
        <v>120600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2"/>
      <c r="R152" s="12"/>
      <c r="S152" s="12"/>
      <c r="T152" s="12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ht="67.5" customHeight="1" x14ac:dyDescent="0.3">
      <c r="A153" s="59" t="s">
        <v>230</v>
      </c>
      <c r="B153" s="26">
        <v>700</v>
      </c>
      <c r="C153" s="25" t="s">
        <v>16</v>
      </c>
      <c r="D153" s="25" t="s">
        <v>8</v>
      </c>
      <c r="E153" s="25" t="s">
        <v>244</v>
      </c>
      <c r="F153" s="26"/>
      <c r="G153" s="35">
        <f>G154</f>
        <v>1561802.41</v>
      </c>
    </row>
    <row r="154" spans="1:35" ht="51.75" customHeight="1" x14ac:dyDescent="0.3">
      <c r="A154" s="59" t="s">
        <v>108</v>
      </c>
      <c r="B154" s="26">
        <v>700</v>
      </c>
      <c r="C154" s="25" t="s">
        <v>16</v>
      </c>
      <c r="D154" s="25" t="s">
        <v>8</v>
      </c>
      <c r="E154" s="25" t="s">
        <v>244</v>
      </c>
      <c r="F154" s="26">
        <v>621</v>
      </c>
      <c r="G154" s="35">
        <v>1561802.41</v>
      </c>
    </row>
    <row r="155" spans="1:35" ht="40.5" customHeight="1" x14ac:dyDescent="0.3">
      <c r="A155" s="59" t="s">
        <v>233</v>
      </c>
      <c r="B155" s="26">
        <v>700</v>
      </c>
      <c r="C155" s="25" t="s">
        <v>16</v>
      </c>
      <c r="D155" s="25" t="s">
        <v>8</v>
      </c>
      <c r="E155" s="25" t="s">
        <v>245</v>
      </c>
      <c r="F155" s="26"/>
      <c r="G155" s="35">
        <f>G156</f>
        <v>5960</v>
      </c>
    </row>
    <row r="156" spans="1:35" s="40" customFormat="1" ht="25.5" customHeight="1" x14ac:dyDescent="0.3">
      <c r="A156" s="59" t="s">
        <v>59</v>
      </c>
      <c r="B156" s="26">
        <v>700</v>
      </c>
      <c r="C156" s="25" t="s">
        <v>16</v>
      </c>
      <c r="D156" s="25" t="s">
        <v>8</v>
      </c>
      <c r="E156" s="25" t="s">
        <v>245</v>
      </c>
      <c r="F156" s="26">
        <v>622</v>
      </c>
      <c r="G156" s="35">
        <v>5960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2"/>
      <c r="R156" s="12"/>
      <c r="S156" s="12"/>
      <c r="T156" s="1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1:35" s="40" customFormat="1" ht="25.5" customHeight="1" x14ac:dyDescent="0.3">
      <c r="A157" s="57" t="s">
        <v>253</v>
      </c>
      <c r="B157" s="19">
        <v>700</v>
      </c>
      <c r="C157" s="24" t="s">
        <v>16</v>
      </c>
      <c r="D157" s="24" t="s">
        <v>9</v>
      </c>
      <c r="E157" s="24"/>
      <c r="F157" s="19"/>
      <c r="G157" s="65">
        <f>G158+G160+G162+G164+G166+G168+G170+G172+G174+G176+G178+G180+G182+G184+G186</f>
        <v>7671383.3400000008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2"/>
      <c r="R157" s="12"/>
      <c r="S157" s="12"/>
      <c r="T157" s="12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1:35" s="40" customFormat="1" ht="75.75" customHeight="1" x14ac:dyDescent="0.3">
      <c r="A158" s="59" t="s">
        <v>254</v>
      </c>
      <c r="B158" s="26">
        <v>700</v>
      </c>
      <c r="C158" s="25" t="s">
        <v>16</v>
      </c>
      <c r="D158" s="25" t="s">
        <v>9</v>
      </c>
      <c r="E158" s="25" t="s">
        <v>246</v>
      </c>
      <c r="F158" s="26"/>
      <c r="G158" s="35">
        <f>G159</f>
        <v>10000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2"/>
      <c r="R158" s="12"/>
      <c r="S158" s="12"/>
      <c r="T158" s="12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 s="40" customFormat="1" ht="20.25" customHeight="1" x14ac:dyDescent="0.3">
      <c r="A159" s="59" t="s">
        <v>64</v>
      </c>
      <c r="B159" s="26">
        <v>700</v>
      </c>
      <c r="C159" s="25" t="s">
        <v>16</v>
      </c>
      <c r="D159" s="25" t="s">
        <v>9</v>
      </c>
      <c r="E159" s="25" t="s">
        <v>246</v>
      </c>
      <c r="F159" s="26">
        <v>612</v>
      </c>
      <c r="G159" s="35">
        <v>10000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2"/>
      <c r="R159" s="12"/>
      <c r="S159" s="12"/>
      <c r="T159" s="12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 s="40" customFormat="1" ht="50.25" customHeight="1" x14ac:dyDescent="0.3">
      <c r="A160" s="59" t="s">
        <v>255</v>
      </c>
      <c r="B160" s="26">
        <v>700</v>
      </c>
      <c r="C160" s="25" t="s">
        <v>16</v>
      </c>
      <c r="D160" s="25" t="s">
        <v>9</v>
      </c>
      <c r="E160" s="25" t="s">
        <v>247</v>
      </c>
      <c r="F160" s="26"/>
      <c r="G160" s="35">
        <f>G161</f>
        <v>2000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2"/>
      <c r="R160" s="12"/>
      <c r="S160" s="12"/>
      <c r="T160" s="12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 s="40" customFormat="1" ht="21" customHeight="1" x14ac:dyDescent="0.3">
      <c r="A161" s="59" t="s">
        <v>64</v>
      </c>
      <c r="B161" s="26">
        <v>700</v>
      </c>
      <c r="C161" s="25" t="s">
        <v>16</v>
      </c>
      <c r="D161" s="25" t="s">
        <v>9</v>
      </c>
      <c r="E161" s="25" t="s">
        <v>247</v>
      </c>
      <c r="F161" s="26">
        <v>612</v>
      </c>
      <c r="G161" s="35">
        <v>2000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2"/>
      <c r="R161" s="12"/>
      <c r="S161" s="12"/>
      <c r="T161" s="12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 s="40" customFormat="1" ht="82.5" customHeight="1" x14ac:dyDescent="0.3">
      <c r="A162" s="59" t="s">
        <v>256</v>
      </c>
      <c r="B162" s="26">
        <v>700</v>
      </c>
      <c r="C162" s="25" t="s">
        <v>16</v>
      </c>
      <c r="D162" s="25" t="s">
        <v>9</v>
      </c>
      <c r="E162" s="25" t="s">
        <v>248</v>
      </c>
      <c r="F162" s="26"/>
      <c r="G162" s="35">
        <f>G163</f>
        <v>26800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2"/>
      <c r="R162" s="12"/>
      <c r="S162" s="12"/>
      <c r="T162" s="1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 s="40" customFormat="1" ht="18" customHeight="1" x14ac:dyDescent="0.3">
      <c r="A163" s="59" t="s">
        <v>64</v>
      </c>
      <c r="B163" s="26">
        <v>700</v>
      </c>
      <c r="C163" s="25" t="s">
        <v>16</v>
      </c>
      <c r="D163" s="25" t="s">
        <v>9</v>
      </c>
      <c r="E163" s="25" t="s">
        <v>248</v>
      </c>
      <c r="F163" s="26">
        <v>612</v>
      </c>
      <c r="G163" s="35">
        <v>26800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2"/>
      <c r="R163" s="12"/>
      <c r="S163" s="12"/>
      <c r="T163" s="12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 s="40" customFormat="1" ht="54" customHeight="1" x14ac:dyDescent="0.3">
      <c r="A164" s="59" t="s">
        <v>257</v>
      </c>
      <c r="B164" s="26">
        <v>700</v>
      </c>
      <c r="C164" s="25" t="s">
        <v>16</v>
      </c>
      <c r="D164" s="25" t="s">
        <v>9</v>
      </c>
      <c r="E164" s="25" t="s">
        <v>249</v>
      </c>
      <c r="F164" s="26"/>
      <c r="G164" s="35">
        <f>G165</f>
        <v>150000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2"/>
      <c r="R164" s="12"/>
      <c r="S164" s="12"/>
      <c r="T164" s="12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 s="40" customFormat="1" ht="20.25" customHeight="1" x14ac:dyDescent="0.3">
      <c r="A165" s="59" t="s">
        <v>64</v>
      </c>
      <c r="B165" s="26">
        <v>700</v>
      </c>
      <c r="C165" s="25" t="s">
        <v>16</v>
      </c>
      <c r="D165" s="25" t="s">
        <v>9</v>
      </c>
      <c r="E165" s="25" t="s">
        <v>249</v>
      </c>
      <c r="F165" s="26">
        <v>612</v>
      </c>
      <c r="G165" s="35">
        <v>150000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2"/>
      <c r="R165" s="12"/>
      <c r="S165" s="12"/>
      <c r="T165" s="1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 s="40" customFormat="1" ht="80.25" customHeight="1" x14ac:dyDescent="0.3">
      <c r="A166" s="59" t="s">
        <v>258</v>
      </c>
      <c r="B166" s="26">
        <v>700</v>
      </c>
      <c r="C166" s="25" t="s">
        <v>16</v>
      </c>
      <c r="D166" s="25" t="s">
        <v>9</v>
      </c>
      <c r="E166" s="25" t="s">
        <v>250</v>
      </c>
      <c r="F166" s="26"/>
      <c r="G166" s="35">
        <f>G167</f>
        <v>6700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2"/>
      <c r="S166" s="12"/>
      <c r="T166" s="1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s="40" customFormat="1" ht="21" customHeight="1" x14ac:dyDescent="0.3">
      <c r="A167" s="59" t="s">
        <v>64</v>
      </c>
      <c r="B167" s="26">
        <v>700</v>
      </c>
      <c r="C167" s="25" t="s">
        <v>16</v>
      </c>
      <c r="D167" s="25" t="s">
        <v>9</v>
      </c>
      <c r="E167" s="25" t="s">
        <v>250</v>
      </c>
      <c r="F167" s="26">
        <v>612</v>
      </c>
      <c r="G167" s="35">
        <v>6700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2"/>
      <c r="R167" s="12"/>
      <c r="S167" s="12"/>
      <c r="T167" s="1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s="40" customFormat="1" ht="19.5" customHeight="1" x14ac:dyDescent="0.3">
      <c r="A168" s="59" t="s">
        <v>90</v>
      </c>
      <c r="B168" s="26">
        <v>700</v>
      </c>
      <c r="C168" s="25" t="s">
        <v>16</v>
      </c>
      <c r="D168" s="25" t="s">
        <v>9</v>
      </c>
      <c r="E168" s="25" t="s">
        <v>166</v>
      </c>
      <c r="F168" s="26"/>
      <c r="G168" s="35">
        <f>G169</f>
        <v>3538607.94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2"/>
      <c r="R168" s="12"/>
      <c r="S168" s="12"/>
      <c r="T168" s="1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 s="40" customFormat="1" ht="51.75" customHeight="1" x14ac:dyDescent="0.3">
      <c r="A169" s="59" t="s">
        <v>251</v>
      </c>
      <c r="B169" s="26">
        <v>700</v>
      </c>
      <c r="C169" s="25" t="s">
        <v>16</v>
      </c>
      <c r="D169" s="25" t="s">
        <v>9</v>
      </c>
      <c r="E169" s="25" t="s">
        <v>166</v>
      </c>
      <c r="F169" s="26">
        <v>611</v>
      </c>
      <c r="G169" s="35">
        <v>3538607.94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2"/>
      <c r="R169" s="12"/>
      <c r="S169" s="12"/>
      <c r="T169" s="1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s="40" customFormat="1" ht="54.75" customHeight="1" x14ac:dyDescent="0.3">
      <c r="A170" s="59" t="s">
        <v>259</v>
      </c>
      <c r="B170" s="26">
        <v>700</v>
      </c>
      <c r="C170" s="25" t="s">
        <v>16</v>
      </c>
      <c r="D170" s="25" t="s">
        <v>9</v>
      </c>
      <c r="E170" s="25" t="s">
        <v>167</v>
      </c>
      <c r="F170" s="26"/>
      <c r="G170" s="35">
        <f>G171</f>
        <v>173900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2"/>
      <c r="R170" s="12"/>
      <c r="S170" s="12"/>
      <c r="T170" s="1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 s="40" customFormat="1" ht="51.75" customHeight="1" x14ac:dyDescent="0.3">
      <c r="A171" s="59" t="s">
        <v>251</v>
      </c>
      <c r="B171" s="26">
        <v>700</v>
      </c>
      <c r="C171" s="25" t="s">
        <v>16</v>
      </c>
      <c r="D171" s="25" t="s">
        <v>9</v>
      </c>
      <c r="E171" s="25" t="s">
        <v>167</v>
      </c>
      <c r="F171" s="26">
        <v>611</v>
      </c>
      <c r="G171" s="35">
        <v>173900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12"/>
      <c r="S171" s="12"/>
      <c r="T171" s="1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s="40" customFormat="1" ht="29.25" customHeight="1" x14ac:dyDescent="0.3">
      <c r="A172" s="59" t="s">
        <v>260</v>
      </c>
      <c r="B172" s="26">
        <v>700</v>
      </c>
      <c r="C172" s="25" t="s">
        <v>16</v>
      </c>
      <c r="D172" s="25" t="s">
        <v>9</v>
      </c>
      <c r="E172" s="25" t="s">
        <v>168</v>
      </c>
      <c r="F172" s="26"/>
      <c r="G172" s="35">
        <f>G173</f>
        <v>395132.36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2"/>
      <c r="S172" s="12"/>
      <c r="T172" s="1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s="40" customFormat="1" ht="51.75" customHeight="1" x14ac:dyDescent="0.3">
      <c r="A173" s="59" t="s">
        <v>251</v>
      </c>
      <c r="B173" s="26">
        <v>700</v>
      </c>
      <c r="C173" s="25" t="s">
        <v>16</v>
      </c>
      <c r="D173" s="25" t="s">
        <v>9</v>
      </c>
      <c r="E173" s="25" t="s">
        <v>168</v>
      </c>
      <c r="F173" s="26">
        <v>611</v>
      </c>
      <c r="G173" s="35">
        <v>395132.36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2"/>
      <c r="R173" s="12"/>
      <c r="S173" s="12"/>
      <c r="T173" s="1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s="40" customFormat="1" ht="27" customHeight="1" x14ac:dyDescent="0.3">
      <c r="A174" s="59" t="s">
        <v>132</v>
      </c>
      <c r="B174" s="26">
        <v>700</v>
      </c>
      <c r="C174" s="25" t="s">
        <v>16</v>
      </c>
      <c r="D174" s="25" t="s">
        <v>9</v>
      </c>
      <c r="E174" s="25" t="s">
        <v>252</v>
      </c>
      <c r="F174" s="26"/>
      <c r="G174" s="35">
        <f>G175</f>
        <v>218127.61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2"/>
      <c r="R174" s="12"/>
      <c r="S174" s="12"/>
      <c r="T174" s="1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s="40" customFormat="1" ht="51.75" customHeight="1" x14ac:dyDescent="0.3">
      <c r="A175" s="59" t="s">
        <v>251</v>
      </c>
      <c r="B175" s="26">
        <v>700</v>
      </c>
      <c r="C175" s="25" t="s">
        <v>16</v>
      </c>
      <c r="D175" s="25" t="s">
        <v>9</v>
      </c>
      <c r="E175" s="25" t="s">
        <v>252</v>
      </c>
      <c r="F175" s="26">
        <v>611</v>
      </c>
      <c r="G175" s="35">
        <v>218127.61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2"/>
      <c r="R175" s="12"/>
      <c r="S175" s="12"/>
      <c r="T175" s="1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s="40" customFormat="1" ht="27.75" customHeight="1" x14ac:dyDescent="0.3">
      <c r="A176" s="59" t="s">
        <v>117</v>
      </c>
      <c r="B176" s="26">
        <v>700</v>
      </c>
      <c r="C176" s="25" t="s">
        <v>16</v>
      </c>
      <c r="D176" s="25" t="s">
        <v>9</v>
      </c>
      <c r="E176" s="25" t="s">
        <v>261</v>
      </c>
      <c r="F176" s="26"/>
      <c r="G176" s="35">
        <f>G177</f>
        <v>2249620.9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12"/>
      <c r="S176" s="12"/>
      <c r="T176" s="12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s="40" customFormat="1" ht="51.75" customHeight="1" x14ac:dyDescent="0.3">
      <c r="A177" s="59" t="s">
        <v>108</v>
      </c>
      <c r="B177" s="26">
        <v>700</v>
      </c>
      <c r="C177" s="25" t="s">
        <v>16</v>
      </c>
      <c r="D177" s="25" t="s">
        <v>9</v>
      </c>
      <c r="E177" s="25" t="s">
        <v>261</v>
      </c>
      <c r="F177" s="26">
        <v>621</v>
      </c>
      <c r="G177" s="35">
        <v>2249620.9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2"/>
      <c r="R177" s="12"/>
      <c r="S177" s="12"/>
      <c r="T177" s="1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s="40" customFormat="1" ht="51.75" customHeight="1" x14ac:dyDescent="0.3">
      <c r="A178" s="59" t="s">
        <v>259</v>
      </c>
      <c r="B178" s="26">
        <v>700</v>
      </c>
      <c r="C178" s="25" t="s">
        <v>16</v>
      </c>
      <c r="D178" s="25" t="s">
        <v>9</v>
      </c>
      <c r="E178" s="25" t="s">
        <v>262</v>
      </c>
      <c r="F178" s="26"/>
      <c r="G178" s="35">
        <f>G179</f>
        <v>77800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2"/>
      <c r="S178" s="12"/>
      <c r="T178" s="1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s="40" customFormat="1" ht="51.75" customHeight="1" x14ac:dyDescent="0.3">
      <c r="A179" s="59" t="s">
        <v>108</v>
      </c>
      <c r="B179" s="26">
        <v>700</v>
      </c>
      <c r="C179" s="25" t="s">
        <v>16</v>
      </c>
      <c r="D179" s="25" t="s">
        <v>9</v>
      </c>
      <c r="E179" s="25" t="s">
        <v>262</v>
      </c>
      <c r="F179" s="26">
        <v>621</v>
      </c>
      <c r="G179" s="35">
        <v>77800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2"/>
      <c r="R179" s="12"/>
      <c r="S179" s="12"/>
      <c r="T179" s="1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s="40" customFormat="1" ht="81.75" customHeight="1" x14ac:dyDescent="0.3">
      <c r="A180" s="59" t="s">
        <v>238</v>
      </c>
      <c r="B180" s="26">
        <v>700</v>
      </c>
      <c r="C180" s="25" t="s">
        <v>16</v>
      </c>
      <c r="D180" s="25" t="s">
        <v>9</v>
      </c>
      <c r="E180" s="25" t="s">
        <v>263</v>
      </c>
      <c r="F180" s="26"/>
      <c r="G180" s="35">
        <f>G181</f>
        <v>81100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2"/>
      <c r="S180" s="12"/>
      <c r="T180" s="1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s="40" customFormat="1" ht="15.75" customHeight="1" x14ac:dyDescent="0.3">
      <c r="A181" s="59" t="s">
        <v>59</v>
      </c>
      <c r="B181" s="26">
        <v>700</v>
      </c>
      <c r="C181" s="25" t="s">
        <v>16</v>
      </c>
      <c r="D181" s="25" t="s">
        <v>9</v>
      </c>
      <c r="E181" s="25" t="s">
        <v>263</v>
      </c>
      <c r="F181" s="26">
        <v>622</v>
      </c>
      <c r="G181" s="35">
        <v>81100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2"/>
      <c r="R181" s="12"/>
      <c r="S181" s="12"/>
      <c r="T181" s="12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s="40" customFormat="1" ht="27" customHeight="1" x14ac:dyDescent="0.3">
      <c r="A182" s="59" t="s">
        <v>260</v>
      </c>
      <c r="B182" s="26">
        <v>700</v>
      </c>
      <c r="C182" s="25" t="s">
        <v>16</v>
      </c>
      <c r="D182" s="25" t="s">
        <v>9</v>
      </c>
      <c r="E182" s="25" t="s">
        <v>264</v>
      </c>
      <c r="F182" s="26"/>
      <c r="G182" s="35">
        <f>G183</f>
        <v>554542.34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2"/>
      <c r="R182" s="12"/>
      <c r="S182" s="12"/>
      <c r="T182" s="1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s="40" customFormat="1" ht="51.75" customHeight="1" x14ac:dyDescent="0.3">
      <c r="A183" s="59" t="s">
        <v>108</v>
      </c>
      <c r="B183" s="26">
        <v>700</v>
      </c>
      <c r="C183" s="25" t="s">
        <v>16</v>
      </c>
      <c r="D183" s="25" t="s">
        <v>9</v>
      </c>
      <c r="E183" s="25" t="s">
        <v>264</v>
      </c>
      <c r="F183" s="26">
        <v>621</v>
      </c>
      <c r="G183" s="35">
        <v>554542.34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2"/>
      <c r="R183" s="12"/>
      <c r="S183" s="12"/>
      <c r="T183" s="1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s="40" customFormat="1" ht="70.5" customHeight="1" x14ac:dyDescent="0.3">
      <c r="A184" s="59" t="s">
        <v>230</v>
      </c>
      <c r="B184" s="26">
        <v>700</v>
      </c>
      <c r="C184" s="25" t="s">
        <v>16</v>
      </c>
      <c r="D184" s="25" t="s">
        <v>9</v>
      </c>
      <c r="E184" s="25" t="s">
        <v>266</v>
      </c>
      <c r="F184" s="26"/>
      <c r="G184" s="35">
        <f>G185</f>
        <v>38000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2"/>
      <c r="S184" s="12"/>
      <c r="T184" s="1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s="40" customFormat="1" ht="21.75" customHeight="1" x14ac:dyDescent="0.3">
      <c r="A185" s="59" t="s">
        <v>59</v>
      </c>
      <c r="B185" s="26">
        <v>700</v>
      </c>
      <c r="C185" s="25" t="s">
        <v>16</v>
      </c>
      <c r="D185" s="25" t="s">
        <v>9</v>
      </c>
      <c r="E185" s="25" t="s">
        <v>266</v>
      </c>
      <c r="F185" s="26">
        <v>622</v>
      </c>
      <c r="G185" s="35">
        <v>38000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2"/>
      <c r="R185" s="12"/>
      <c r="S185" s="12"/>
      <c r="T185" s="1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s="40" customFormat="1" ht="27.75" customHeight="1" x14ac:dyDescent="0.3">
      <c r="A186" s="59" t="s">
        <v>132</v>
      </c>
      <c r="B186" s="26">
        <v>700</v>
      </c>
      <c r="C186" s="25" t="s">
        <v>16</v>
      </c>
      <c r="D186" s="25" t="s">
        <v>9</v>
      </c>
      <c r="E186" s="25" t="s">
        <v>265</v>
      </c>
      <c r="F186" s="26"/>
      <c r="G186" s="35">
        <f>G187</f>
        <v>149052.19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2"/>
      <c r="S186" s="12"/>
      <c r="T186" s="1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s="40" customFormat="1" ht="51.75" customHeight="1" x14ac:dyDescent="0.3">
      <c r="A187" s="59" t="s">
        <v>108</v>
      </c>
      <c r="B187" s="26">
        <v>700</v>
      </c>
      <c r="C187" s="25" t="s">
        <v>16</v>
      </c>
      <c r="D187" s="25" t="s">
        <v>9</v>
      </c>
      <c r="E187" s="25" t="s">
        <v>265</v>
      </c>
      <c r="F187" s="26">
        <v>621</v>
      </c>
      <c r="G187" s="35">
        <v>149052.19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12"/>
      <c r="S187" s="12"/>
      <c r="T187" s="1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ht="21.75" customHeight="1" x14ac:dyDescent="0.3">
      <c r="A188" s="57" t="s">
        <v>25</v>
      </c>
      <c r="B188" s="19">
        <v>700</v>
      </c>
      <c r="C188" s="24" t="s">
        <v>16</v>
      </c>
      <c r="D188" s="24" t="s">
        <v>16</v>
      </c>
      <c r="E188" s="24"/>
      <c r="F188" s="19"/>
      <c r="G188" s="31">
        <f>G189+G191+G193+G195</f>
        <v>619154.1</v>
      </c>
    </row>
    <row r="189" spans="1:35" ht="13.5" customHeight="1" x14ac:dyDescent="0.3">
      <c r="A189" s="59" t="s">
        <v>118</v>
      </c>
      <c r="B189" s="26">
        <v>700</v>
      </c>
      <c r="C189" s="25" t="s">
        <v>16</v>
      </c>
      <c r="D189" s="25" t="s">
        <v>16</v>
      </c>
      <c r="E189" s="25" t="s">
        <v>178</v>
      </c>
      <c r="F189" s="26"/>
      <c r="G189" s="32">
        <f>G190</f>
        <v>579154.1</v>
      </c>
    </row>
    <row r="190" spans="1:35" ht="12.75" customHeight="1" x14ac:dyDescent="0.3">
      <c r="A190" s="59" t="s">
        <v>59</v>
      </c>
      <c r="B190" s="26">
        <v>700</v>
      </c>
      <c r="C190" s="25" t="s">
        <v>16</v>
      </c>
      <c r="D190" s="25" t="s">
        <v>16</v>
      </c>
      <c r="E190" s="25" t="s">
        <v>178</v>
      </c>
      <c r="F190" s="26" t="s">
        <v>58</v>
      </c>
      <c r="G190" s="32">
        <v>579154.1</v>
      </c>
    </row>
    <row r="191" spans="1:35" ht="52.5" customHeight="1" x14ac:dyDescent="0.3">
      <c r="A191" s="59" t="s">
        <v>211</v>
      </c>
      <c r="B191" s="26">
        <v>700</v>
      </c>
      <c r="C191" s="25" t="s">
        <v>16</v>
      </c>
      <c r="D191" s="25" t="s">
        <v>16</v>
      </c>
      <c r="E191" s="25" t="s">
        <v>179</v>
      </c>
      <c r="F191" s="26"/>
      <c r="G191" s="32">
        <f>G192</f>
        <v>2000</v>
      </c>
    </row>
    <row r="192" spans="1:35" ht="27" customHeight="1" x14ac:dyDescent="0.3">
      <c r="A192" s="59" t="s">
        <v>82</v>
      </c>
      <c r="B192" s="26">
        <v>700</v>
      </c>
      <c r="C192" s="25" t="s">
        <v>16</v>
      </c>
      <c r="D192" s="25" t="s">
        <v>16</v>
      </c>
      <c r="E192" s="25" t="s">
        <v>179</v>
      </c>
      <c r="F192" s="26" t="s">
        <v>47</v>
      </c>
      <c r="G192" s="32">
        <v>2000</v>
      </c>
    </row>
    <row r="193" spans="1:7" ht="52.5" customHeight="1" x14ac:dyDescent="0.3">
      <c r="A193" s="59" t="s">
        <v>211</v>
      </c>
      <c r="B193" s="26">
        <v>700</v>
      </c>
      <c r="C193" s="25" t="s">
        <v>16</v>
      </c>
      <c r="D193" s="25" t="s">
        <v>16</v>
      </c>
      <c r="E193" s="25" t="s">
        <v>267</v>
      </c>
      <c r="F193" s="26"/>
      <c r="G193" s="32">
        <f>G194</f>
        <v>18000</v>
      </c>
    </row>
    <row r="194" spans="1:7" ht="27" customHeight="1" x14ac:dyDescent="0.3">
      <c r="A194" s="59" t="s">
        <v>82</v>
      </c>
      <c r="B194" s="26">
        <v>700</v>
      </c>
      <c r="C194" s="25" t="s">
        <v>16</v>
      </c>
      <c r="D194" s="25" t="s">
        <v>16</v>
      </c>
      <c r="E194" s="25" t="s">
        <v>267</v>
      </c>
      <c r="F194" s="26" t="s">
        <v>47</v>
      </c>
      <c r="G194" s="32">
        <v>18000</v>
      </c>
    </row>
    <row r="195" spans="1:7" ht="39" customHeight="1" x14ac:dyDescent="0.3">
      <c r="A195" s="59" t="s">
        <v>269</v>
      </c>
      <c r="B195" s="26">
        <v>700</v>
      </c>
      <c r="C195" s="25" t="s">
        <v>16</v>
      </c>
      <c r="D195" s="25" t="s">
        <v>16</v>
      </c>
      <c r="E195" s="25" t="s">
        <v>268</v>
      </c>
      <c r="F195" s="26"/>
      <c r="G195" s="32">
        <f>G196</f>
        <v>20000</v>
      </c>
    </row>
    <row r="196" spans="1:7" ht="27" customHeight="1" x14ac:dyDescent="0.3">
      <c r="A196" s="59" t="s">
        <v>82</v>
      </c>
      <c r="B196" s="26">
        <v>700</v>
      </c>
      <c r="C196" s="25" t="s">
        <v>16</v>
      </c>
      <c r="D196" s="25" t="s">
        <v>16</v>
      </c>
      <c r="E196" s="25" t="s">
        <v>268</v>
      </c>
      <c r="F196" s="26" t="s">
        <v>47</v>
      </c>
      <c r="G196" s="32">
        <v>20000</v>
      </c>
    </row>
    <row r="197" spans="1:7" ht="20.25" customHeight="1" x14ac:dyDescent="0.3">
      <c r="A197" s="57" t="s">
        <v>26</v>
      </c>
      <c r="B197" s="19">
        <v>700</v>
      </c>
      <c r="C197" s="24" t="s">
        <v>16</v>
      </c>
      <c r="D197" s="24" t="s">
        <v>17</v>
      </c>
      <c r="E197" s="26"/>
      <c r="F197" s="25"/>
      <c r="G197" s="31">
        <f>G200+G202+G205+G198</f>
        <v>94700</v>
      </c>
    </row>
    <row r="198" spans="1:7" ht="53.25" customHeight="1" x14ac:dyDescent="0.3">
      <c r="A198" s="59" t="s">
        <v>212</v>
      </c>
      <c r="B198" s="26">
        <v>700</v>
      </c>
      <c r="C198" s="25" t="s">
        <v>16</v>
      </c>
      <c r="D198" s="25" t="s">
        <v>17</v>
      </c>
      <c r="E198" s="25" t="s">
        <v>180</v>
      </c>
      <c r="F198" s="19"/>
      <c r="G198" s="32">
        <f>G199</f>
        <v>8900</v>
      </c>
    </row>
    <row r="199" spans="1:7" ht="29.25" customHeight="1" x14ac:dyDescent="0.3">
      <c r="A199" s="59" t="s">
        <v>82</v>
      </c>
      <c r="B199" s="26">
        <v>700</v>
      </c>
      <c r="C199" s="25" t="s">
        <v>16</v>
      </c>
      <c r="D199" s="25" t="s">
        <v>17</v>
      </c>
      <c r="E199" s="25" t="s">
        <v>180</v>
      </c>
      <c r="F199" s="26">
        <v>244</v>
      </c>
      <c r="G199" s="32">
        <v>8900</v>
      </c>
    </row>
    <row r="200" spans="1:7" ht="53.25" customHeight="1" x14ac:dyDescent="0.3">
      <c r="A200" s="59" t="s">
        <v>92</v>
      </c>
      <c r="B200" s="26">
        <v>700</v>
      </c>
      <c r="C200" s="25" t="s">
        <v>16</v>
      </c>
      <c r="D200" s="25" t="s">
        <v>17</v>
      </c>
      <c r="E200" s="25" t="s">
        <v>181</v>
      </c>
      <c r="F200" s="26"/>
      <c r="G200" s="32">
        <f>G201</f>
        <v>28600</v>
      </c>
    </row>
    <row r="201" spans="1:7" ht="28.5" customHeight="1" x14ac:dyDescent="0.3">
      <c r="A201" s="59" t="s">
        <v>82</v>
      </c>
      <c r="B201" s="26">
        <v>700</v>
      </c>
      <c r="C201" s="25" t="s">
        <v>16</v>
      </c>
      <c r="D201" s="25" t="s">
        <v>17</v>
      </c>
      <c r="E201" s="25" t="s">
        <v>181</v>
      </c>
      <c r="F201" s="26">
        <v>244</v>
      </c>
      <c r="G201" s="32">
        <v>28600</v>
      </c>
    </row>
    <row r="202" spans="1:7" ht="18.75" customHeight="1" x14ac:dyDescent="0.3">
      <c r="A202" s="59" t="s">
        <v>119</v>
      </c>
      <c r="B202" s="26">
        <v>700</v>
      </c>
      <c r="C202" s="25" t="s">
        <v>16</v>
      </c>
      <c r="D202" s="25" t="s">
        <v>17</v>
      </c>
      <c r="E202" s="25" t="s">
        <v>182</v>
      </c>
      <c r="F202" s="26"/>
      <c r="G202" s="32">
        <f>G203+G204</f>
        <v>21200</v>
      </c>
    </row>
    <row r="203" spans="1:7" ht="29.25" customHeight="1" x14ac:dyDescent="0.3">
      <c r="A203" s="59" t="s">
        <v>82</v>
      </c>
      <c r="B203" s="26">
        <v>700</v>
      </c>
      <c r="C203" s="25" t="s">
        <v>16</v>
      </c>
      <c r="D203" s="25" t="s">
        <v>17</v>
      </c>
      <c r="E203" s="25" t="s">
        <v>182</v>
      </c>
      <c r="F203" s="26" t="s">
        <v>47</v>
      </c>
      <c r="G203" s="32">
        <v>2800</v>
      </c>
    </row>
    <row r="204" spans="1:7" ht="13.5" customHeight="1" x14ac:dyDescent="0.3">
      <c r="A204" s="59" t="s">
        <v>61</v>
      </c>
      <c r="B204" s="26">
        <v>700</v>
      </c>
      <c r="C204" s="25" t="s">
        <v>16</v>
      </c>
      <c r="D204" s="25" t="s">
        <v>17</v>
      </c>
      <c r="E204" s="25" t="s">
        <v>182</v>
      </c>
      <c r="F204" s="26" t="s">
        <v>60</v>
      </c>
      <c r="G204" s="32">
        <v>18400</v>
      </c>
    </row>
    <row r="205" spans="1:7" ht="66.75" customHeight="1" x14ac:dyDescent="0.3">
      <c r="A205" s="59" t="s">
        <v>135</v>
      </c>
      <c r="B205" s="26">
        <v>700</v>
      </c>
      <c r="C205" s="25" t="s">
        <v>16</v>
      </c>
      <c r="D205" s="25" t="s">
        <v>17</v>
      </c>
      <c r="E205" s="25" t="s">
        <v>183</v>
      </c>
      <c r="F205" s="26"/>
      <c r="G205" s="32">
        <f>G206+G207</f>
        <v>36000</v>
      </c>
    </row>
    <row r="206" spans="1:7" ht="27.75" customHeight="1" x14ac:dyDescent="0.3">
      <c r="A206" s="59" t="s">
        <v>82</v>
      </c>
      <c r="B206" s="26">
        <v>700</v>
      </c>
      <c r="C206" s="25" t="s">
        <v>16</v>
      </c>
      <c r="D206" s="25" t="s">
        <v>17</v>
      </c>
      <c r="E206" s="25" t="s">
        <v>183</v>
      </c>
      <c r="F206" s="26">
        <v>244</v>
      </c>
      <c r="G206" s="32">
        <v>26500</v>
      </c>
    </row>
    <row r="207" spans="1:7" ht="54.75" customHeight="1" x14ac:dyDescent="0.3">
      <c r="A207" s="59" t="s">
        <v>251</v>
      </c>
      <c r="B207" s="26">
        <v>700</v>
      </c>
      <c r="C207" s="25" t="s">
        <v>16</v>
      </c>
      <c r="D207" s="25" t="s">
        <v>17</v>
      </c>
      <c r="E207" s="25" t="s">
        <v>183</v>
      </c>
      <c r="F207" s="26">
        <v>611</v>
      </c>
      <c r="G207" s="32">
        <v>9500</v>
      </c>
    </row>
    <row r="208" spans="1:7" ht="17.25" customHeight="1" x14ac:dyDescent="0.3">
      <c r="A208" s="57" t="s">
        <v>65</v>
      </c>
      <c r="B208" s="19" t="s">
        <v>5</v>
      </c>
      <c r="C208" s="24" t="s">
        <v>18</v>
      </c>
      <c r="D208" s="24"/>
      <c r="E208" s="24"/>
      <c r="F208" s="19"/>
      <c r="G208" s="31">
        <f>G209</f>
        <v>30205796.979999997</v>
      </c>
    </row>
    <row r="209" spans="1:35" ht="15.75" customHeight="1" x14ac:dyDescent="0.3">
      <c r="A209" s="57" t="s">
        <v>33</v>
      </c>
      <c r="B209" s="19" t="s">
        <v>5</v>
      </c>
      <c r="C209" s="24" t="s">
        <v>18</v>
      </c>
      <c r="D209" s="24" t="s">
        <v>7</v>
      </c>
      <c r="E209" s="24"/>
      <c r="F209" s="19"/>
      <c r="G209" s="31">
        <f>G210+G212+G214+G216+G224+G222+G218+G220+G226</f>
        <v>30205796.979999997</v>
      </c>
    </row>
    <row r="210" spans="1:35" ht="57" customHeight="1" x14ac:dyDescent="0.3">
      <c r="A210" s="59" t="s">
        <v>273</v>
      </c>
      <c r="B210" s="26" t="s">
        <v>5</v>
      </c>
      <c r="C210" s="25" t="s">
        <v>18</v>
      </c>
      <c r="D210" s="25" t="s">
        <v>7</v>
      </c>
      <c r="E210" s="25" t="s">
        <v>270</v>
      </c>
      <c r="F210" s="26"/>
      <c r="G210" s="32">
        <f>G211</f>
        <v>150000</v>
      </c>
    </row>
    <row r="211" spans="1:35" ht="21" customHeight="1" x14ac:dyDescent="0.3">
      <c r="A211" s="59" t="s">
        <v>64</v>
      </c>
      <c r="B211" s="26" t="s">
        <v>5</v>
      </c>
      <c r="C211" s="25" t="s">
        <v>18</v>
      </c>
      <c r="D211" s="25" t="s">
        <v>7</v>
      </c>
      <c r="E211" s="25" t="s">
        <v>270</v>
      </c>
      <c r="F211" s="26">
        <v>612</v>
      </c>
      <c r="G211" s="32">
        <v>150000</v>
      </c>
    </row>
    <row r="212" spans="1:35" ht="52.5" customHeight="1" x14ac:dyDescent="0.3">
      <c r="A212" s="59" t="s">
        <v>274</v>
      </c>
      <c r="B212" s="26" t="s">
        <v>5</v>
      </c>
      <c r="C212" s="25" t="s">
        <v>18</v>
      </c>
      <c r="D212" s="25" t="s">
        <v>7</v>
      </c>
      <c r="E212" s="25" t="s">
        <v>271</v>
      </c>
      <c r="F212" s="26"/>
      <c r="G212" s="33">
        <f>G213</f>
        <v>1647200</v>
      </c>
    </row>
    <row r="213" spans="1:35" s="5" customFormat="1" ht="18.75" customHeight="1" x14ac:dyDescent="0.3">
      <c r="A213" s="59" t="s">
        <v>64</v>
      </c>
      <c r="B213" s="26" t="s">
        <v>5</v>
      </c>
      <c r="C213" s="25" t="s">
        <v>18</v>
      </c>
      <c r="D213" s="25" t="s">
        <v>7</v>
      </c>
      <c r="E213" s="25" t="s">
        <v>271</v>
      </c>
      <c r="F213" s="26" t="s">
        <v>63</v>
      </c>
      <c r="G213" s="33">
        <v>1647200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2"/>
      <c r="R213" s="12"/>
      <c r="S213" s="12"/>
      <c r="T213" s="1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s="5" customFormat="1" ht="68.25" customHeight="1" x14ac:dyDescent="0.3">
      <c r="A214" s="59" t="s">
        <v>275</v>
      </c>
      <c r="B214" s="26" t="s">
        <v>5</v>
      </c>
      <c r="C214" s="25" t="s">
        <v>18</v>
      </c>
      <c r="D214" s="25" t="s">
        <v>7</v>
      </c>
      <c r="E214" s="25" t="s">
        <v>272</v>
      </c>
      <c r="F214" s="26"/>
      <c r="G214" s="33">
        <f>G215</f>
        <v>86700</v>
      </c>
      <c r="H214" s="6"/>
      <c r="I214" s="6"/>
      <c r="J214" s="6"/>
      <c r="K214" s="6"/>
      <c r="L214" s="6"/>
      <c r="M214" s="6"/>
      <c r="N214" s="6"/>
      <c r="O214" s="6"/>
      <c r="P214" s="6"/>
      <c r="Q214" s="1"/>
      <c r="R214" s="1"/>
      <c r="S214" s="1"/>
      <c r="T214" s="1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s="5" customFormat="1" ht="16.5" customHeight="1" x14ac:dyDescent="0.3">
      <c r="A215" s="59" t="s">
        <v>64</v>
      </c>
      <c r="B215" s="26" t="s">
        <v>5</v>
      </c>
      <c r="C215" s="25" t="s">
        <v>18</v>
      </c>
      <c r="D215" s="25" t="s">
        <v>7</v>
      </c>
      <c r="E215" s="25" t="s">
        <v>272</v>
      </c>
      <c r="F215" s="26" t="s">
        <v>63</v>
      </c>
      <c r="G215" s="33">
        <v>86700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2"/>
      <c r="R215" s="12"/>
      <c r="S215" s="12"/>
      <c r="T215" s="1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s="5" customFormat="1" ht="21.75" customHeight="1" x14ac:dyDescent="0.3">
      <c r="A216" s="59" t="s">
        <v>213</v>
      </c>
      <c r="B216" s="26" t="s">
        <v>5</v>
      </c>
      <c r="C216" s="25" t="s">
        <v>18</v>
      </c>
      <c r="D216" s="25" t="s">
        <v>7</v>
      </c>
      <c r="E216" s="25" t="s">
        <v>184</v>
      </c>
      <c r="F216" s="26"/>
      <c r="G216" s="32">
        <f>G217</f>
        <v>13431920.039999999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2"/>
      <c r="R216" s="12"/>
      <c r="S216" s="12"/>
      <c r="T216" s="1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s="5" customFormat="1" ht="54" customHeight="1" x14ac:dyDescent="0.3">
      <c r="A217" s="59" t="s">
        <v>91</v>
      </c>
      <c r="B217" s="26" t="s">
        <v>5</v>
      </c>
      <c r="C217" s="25" t="s">
        <v>18</v>
      </c>
      <c r="D217" s="25" t="s">
        <v>7</v>
      </c>
      <c r="E217" s="25" t="s">
        <v>184</v>
      </c>
      <c r="F217" s="26">
        <v>611</v>
      </c>
      <c r="G217" s="32">
        <v>13431920.039999999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2"/>
      <c r="R217" s="12"/>
      <c r="S217" s="12"/>
      <c r="T217" s="1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s="5" customFormat="1" ht="18" customHeight="1" x14ac:dyDescent="0.3">
      <c r="A218" s="59" t="s">
        <v>214</v>
      </c>
      <c r="B218" s="26" t="s">
        <v>5</v>
      </c>
      <c r="C218" s="25" t="s">
        <v>18</v>
      </c>
      <c r="D218" s="25" t="s">
        <v>7</v>
      </c>
      <c r="E218" s="25" t="s">
        <v>185</v>
      </c>
      <c r="F218" s="26"/>
      <c r="G218" s="32">
        <f>G219</f>
        <v>4929194.6500000004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2"/>
      <c r="R218" s="12"/>
      <c r="S218" s="12"/>
      <c r="T218" s="1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s="5" customFormat="1" ht="54" customHeight="1" x14ac:dyDescent="0.3">
      <c r="A219" s="59" t="s">
        <v>91</v>
      </c>
      <c r="B219" s="26" t="s">
        <v>5</v>
      </c>
      <c r="C219" s="25" t="s">
        <v>18</v>
      </c>
      <c r="D219" s="25" t="s">
        <v>7</v>
      </c>
      <c r="E219" s="25" t="s">
        <v>185</v>
      </c>
      <c r="F219" s="26">
        <v>611</v>
      </c>
      <c r="G219" s="32">
        <v>4929194.6500000004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2"/>
      <c r="R219" s="12"/>
      <c r="S219" s="12"/>
      <c r="T219" s="1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s="5" customFormat="1" ht="66" customHeight="1" x14ac:dyDescent="0.3">
      <c r="A220" s="59" t="s">
        <v>207</v>
      </c>
      <c r="B220" s="26" t="s">
        <v>5</v>
      </c>
      <c r="C220" s="25" t="s">
        <v>18</v>
      </c>
      <c r="D220" s="25" t="s">
        <v>7</v>
      </c>
      <c r="E220" s="25" t="s">
        <v>167</v>
      </c>
      <c r="F220" s="26"/>
      <c r="G220" s="32">
        <f>G221</f>
        <v>4218200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2"/>
      <c r="R220" s="12"/>
      <c r="S220" s="12"/>
      <c r="T220" s="1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s="5" customFormat="1" ht="66" customHeight="1" x14ac:dyDescent="0.3">
      <c r="A221" s="59" t="s">
        <v>91</v>
      </c>
      <c r="B221" s="26" t="s">
        <v>5</v>
      </c>
      <c r="C221" s="25" t="s">
        <v>18</v>
      </c>
      <c r="D221" s="25" t="s">
        <v>7</v>
      </c>
      <c r="E221" s="25" t="s">
        <v>167</v>
      </c>
      <c r="F221" s="26">
        <v>611</v>
      </c>
      <c r="G221" s="32">
        <v>4218200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2"/>
      <c r="R221" s="12"/>
      <c r="S221" s="12"/>
      <c r="T221" s="1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s="5" customFormat="1" ht="29.25" customHeight="1" x14ac:dyDescent="0.3">
      <c r="A222" s="59" t="s">
        <v>134</v>
      </c>
      <c r="B222" s="26" t="s">
        <v>5</v>
      </c>
      <c r="C222" s="25" t="s">
        <v>18</v>
      </c>
      <c r="D222" s="25" t="s">
        <v>7</v>
      </c>
      <c r="E222" s="25" t="s">
        <v>168</v>
      </c>
      <c r="F222" s="26"/>
      <c r="G222" s="32">
        <f>G223</f>
        <v>4777604.66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2"/>
      <c r="R222" s="12"/>
      <c r="S222" s="12"/>
      <c r="T222" s="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s="5" customFormat="1" ht="53.25" customHeight="1" x14ac:dyDescent="0.3">
      <c r="A223" s="59" t="s">
        <v>91</v>
      </c>
      <c r="B223" s="26" t="s">
        <v>5</v>
      </c>
      <c r="C223" s="25" t="s">
        <v>18</v>
      </c>
      <c r="D223" s="25" t="s">
        <v>7</v>
      </c>
      <c r="E223" s="25" t="s">
        <v>168</v>
      </c>
      <c r="F223" s="26">
        <v>611</v>
      </c>
      <c r="G223" s="32">
        <v>4777604.66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2"/>
      <c r="R223" s="12"/>
      <c r="S223" s="12"/>
      <c r="T223" s="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s="5" customFormat="1" ht="30.75" customHeight="1" x14ac:dyDescent="0.3">
      <c r="A224" s="59" t="s">
        <v>132</v>
      </c>
      <c r="B224" s="26" t="s">
        <v>5</v>
      </c>
      <c r="C224" s="25" t="s">
        <v>18</v>
      </c>
      <c r="D224" s="25" t="s">
        <v>7</v>
      </c>
      <c r="E224" s="25" t="s">
        <v>252</v>
      </c>
      <c r="F224" s="26"/>
      <c r="G224" s="32">
        <f>G225</f>
        <v>949977.63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2"/>
      <c r="R224" s="12"/>
      <c r="S224" s="12"/>
      <c r="T224" s="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s="5" customFormat="1" ht="57.75" customHeight="1" x14ac:dyDescent="0.3">
      <c r="A225" s="59" t="s">
        <v>91</v>
      </c>
      <c r="B225" s="26" t="s">
        <v>5</v>
      </c>
      <c r="C225" s="25" t="s">
        <v>18</v>
      </c>
      <c r="D225" s="25" t="s">
        <v>7</v>
      </c>
      <c r="E225" s="25" t="s">
        <v>252</v>
      </c>
      <c r="F225" s="26">
        <v>611</v>
      </c>
      <c r="G225" s="32">
        <v>949977.63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2"/>
      <c r="R225" s="12"/>
      <c r="S225" s="12"/>
      <c r="T225" s="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s="5" customFormat="1" ht="30.75" customHeight="1" x14ac:dyDescent="0.3">
      <c r="A226" s="59" t="s">
        <v>276</v>
      </c>
      <c r="B226" s="26" t="s">
        <v>5</v>
      </c>
      <c r="C226" s="25" t="s">
        <v>18</v>
      </c>
      <c r="D226" s="25" t="s">
        <v>7</v>
      </c>
      <c r="E226" s="25" t="s">
        <v>186</v>
      </c>
      <c r="F226" s="26"/>
      <c r="G226" s="33">
        <f>G227</f>
        <v>15000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2"/>
      <c r="R226" s="12"/>
      <c r="S226" s="12"/>
      <c r="T226" s="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5" customFormat="1" ht="20.25" customHeight="1" x14ac:dyDescent="0.3">
      <c r="A227" s="59" t="s">
        <v>64</v>
      </c>
      <c r="B227" s="26" t="s">
        <v>5</v>
      </c>
      <c r="C227" s="25" t="s">
        <v>18</v>
      </c>
      <c r="D227" s="25" t="s">
        <v>7</v>
      </c>
      <c r="E227" s="25" t="s">
        <v>186</v>
      </c>
      <c r="F227" s="26" t="s">
        <v>63</v>
      </c>
      <c r="G227" s="33">
        <v>15000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5" customFormat="1" ht="16.5" customHeight="1" x14ac:dyDescent="0.3">
      <c r="A228" s="57" t="s">
        <v>28</v>
      </c>
      <c r="B228" s="19">
        <v>700</v>
      </c>
      <c r="C228" s="24" t="s">
        <v>27</v>
      </c>
      <c r="D228" s="24"/>
      <c r="E228" s="24"/>
      <c r="F228" s="19"/>
      <c r="G228" s="31">
        <f>G229+G240+G232</f>
        <v>15304787.879999999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2"/>
      <c r="S228" s="12"/>
      <c r="T228" s="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5" customFormat="1" ht="16.5" customHeight="1" x14ac:dyDescent="0.3">
      <c r="A229" s="57" t="s">
        <v>31</v>
      </c>
      <c r="B229" s="19">
        <v>700</v>
      </c>
      <c r="C229" s="24" t="s">
        <v>27</v>
      </c>
      <c r="D229" s="24" t="s">
        <v>7</v>
      </c>
      <c r="E229" s="24"/>
      <c r="F229" s="19"/>
      <c r="G229" s="31">
        <f>G230</f>
        <v>1755055.98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5" customFormat="1" ht="29.25" customHeight="1" x14ac:dyDescent="0.3">
      <c r="A230" s="59" t="s">
        <v>97</v>
      </c>
      <c r="B230" s="26">
        <v>700</v>
      </c>
      <c r="C230" s="25" t="s">
        <v>27</v>
      </c>
      <c r="D230" s="25" t="s">
        <v>7</v>
      </c>
      <c r="E230" s="25" t="s">
        <v>187</v>
      </c>
      <c r="F230" s="26"/>
      <c r="G230" s="32">
        <f>G231</f>
        <v>1755055.98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5" customFormat="1" ht="16.5" customHeight="1" x14ac:dyDescent="0.3">
      <c r="A231" s="59" t="s">
        <v>98</v>
      </c>
      <c r="B231" s="26">
        <v>700</v>
      </c>
      <c r="C231" s="25" t="s">
        <v>27</v>
      </c>
      <c r="D231" s="25" t="s">
        <v>7</v>
      </c>
      <c r="E231" s="25" t="s">
        <v>187</v>
      </c>
      <c r="F231" s="26">
        <v>312</v>
      </c>
      <c r="G231" s="32">
        <v>1755055.98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5" customFormat="1" ht="18.75" customHeight="1" x14ac:dyDescent="0.3">
      <c r="A232" s="57" t="s">
        <v>35</v>
      </c>
      <c r="B232" s="19" t="s">
        <v>5</v>
      </c>
      <c r="C232" s="24" t="s">
        <v>27</v>
      </c>
      <c r="D232" s="24" t="s">
        <v>10</v>
      </c>
      <c r="E232" s="24"/>
      <c r="F232" s="19"/>
      <c r="G232" s="31">
        <f>G238+G233+G235</f>
        <v>13519731.899999999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5" customFormat="1" ht="54" customHeight="1" x14ac:dyDescent="0.3">
      <c r="A233" s="59" t="s">
        <v>120</v>
      </c>
      <c r="B233" s="26">
        <v>700</v>
      </c>
      <c r="C233" s="25" t="s">
        <v>27</v>
      </c>
      <c r="D233" s="25" t="s">
        <v>10</v>
      </c>
      <c r="E233" s="25" t="s">
        <v>188</v>
      </c>
      <c r="F233" s="26"/>
      <c r="G233" s="32">
        <f>G234</f>
        <v>449040.02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5" customFormat="1" ht="28.5" customHeight="1" x14ac:dyDescent="0.3">
      <c r="A234" s="59" t="s">
        <v>100</v>
      </c>
      <c r="B234" s="26">
        <v>700</v>
      </c>
      <c r="C234" s="25" t="s">
        <v>27</v>
      </c>
      <c r="D234" s="25" t="s">
        <v>10</v>
      </c>
      <c r="E234" s="25" t="s">
        <v>188</v>
      </c>
      <c r="F234" s="26" t="s">
        <v>66</v>
      </c>
      <c r="G234" s="32">
        <v>449040.02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10" customFormat="1" ht="42.75" customHeight="1" x14ac:dyDescent="0.3">
      <c r="A235" s="59" t="s">
        <v>121</v>
      </c>
      <c r="B235" s="26">
        <v>700</v>
      </c>
      <c r="C235" s="25" t="s">
        <v>27</v>
      </c>
      <c r="D235" s="25" t="s">
        <v>10</v>
      </c>
      <c r="E235" s="25" t="s">
        <v>189</v>
      </c>
      <c r="F235" s="26"/>
      <c r="G235" s="32">
        <f>G236+G237</f>
        <v>7194822.5300000003</v>
      </c>
      <c r="H235" s="6"/>
      <c r="I235" s="6"/>
      <c r="J235" s="6"/>
      <c r="K235" s="6"/>
      <c r="L235" s="6"/>
      <c r="M235" s="6"/>
      <c r="N235" s="6"/>
      <c r="O235" s="6"/>
      <c r="P235" s="6"/>
      <c r="Q235" s="1"/>
      <c r="R235" s="1"/>
      <c r="S235" s="1"/>
      <c r="T235" s="1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10" customFormat="1" ht="27.75" customHeight="1" x14ac:dyDescent="0.3">
      <c r="A236" s="59" t="s">
        <v>100</v>
      </c>
      <c r="B236" s="26">
        <v>700</v>
      </c>
      <c r="C236" s="25" t="s">
        <v>27</v>
      </c>
      <c r="D236" s="25" t="s">
        <v>10</v>
      </c>
      <c r="E236" s="25" t="s">
        <v>189</v>
      </c>
      <c r="F236" s="26" t="s">
        <v>66</v>
      </c>
      <c r="G236" s="32">
        <v>4334845.9400000004</v>
      </c>
      <c r="H236" s="6"/>
      <c r="I236" s="6"/>
      <c r="J236" s="6"/>
      <c r="K236" s="6"/>
      <c r="L236" s="6"/>
      <c r="M236" s="6"/>
      <c r="N236" s="6"/>
      <c r="O236" s="6"/>
      <c r="P236" s="6"/>
      <c r="Q236" s="1"/>
      <c r="R236" s="1"/>
      <c r="S236" s="1"/>
      <c r="T236" s="1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10" customFormat="1" ht="27.75" customHeight="1" x14ac:dyDescent="0.3">
      <c r="A237" s="59" t="s">
        <v>101</v>
      </c>
      <c r="B237" s="26">
        <v>700</v>
      </c>
      <c r="C237" s="25" t="s">
        <v>27</v>
      </c>
      <c r="D237" s="25" t="s">
        <v>10</v>
      </c>
      <c r="E237" s="25" t="s">
        <v>189</v>
      </c>
      <c r="F237" s="26">
        <v>323</v>
      </c>
      <c r="G237" s="32">
        <v>2859976.59</v>
      </c>
      <c r="H237" s="6"/>
      <c r="I237" s="6"/>
      <c r="J237" s="6"/>
      <c r="K237" s="6"/>
      <c r="L237" s="6"/>
      <c r="M237" s="6"/>
      <c r="N237" s="6"/>
      <c r="O237" s="6"/>
      <c r="P237" s="6"/>
      <c r="Q237" s="1"/>
      <c r="R237" s="1"/>
      <c r="S237" s="1"/>
      <c r="T237" s="1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10" customFormat="1" ht="54" customHeight="1" x14ac:dyDescent="0.3">
      <c r="A238" s="59" t="s">
        <v>278</v>
      </c>
      <c r="B238" s="26" t="s">
        <v>5</v>
      </c>
      <c r="C238" s="25" t="s">
        <v>27</v>
      </c>
      <c r="D238" s="25" t="s">
        <v>10</v>
      </c>
      <c r="E238" s="25" t="s">
        <v>277</v>
      </c>
      <c r="F238" s="26"/>
      <c r="G238" s="32">
        <f>G239</f>
        <v>5875869.3499999996</v>
      </c>
      <c r="H238" s="6"/>
      <c r="I238" s="6"/>
      <c r="J238" s="6"/>
      <c r="K238" s="6"/>
      <c r="L238" s="6"/>
      <c r="M238" s="6"/>
      <c r="N238" s="6"/>
      <c r="O238" s="6"/>
      <c r="P238" s="6"/>
      <c r="Q238" s="1"/>
      <c r="R238" s="1"/>
      <c r="S238" s="1"/>
      <c r="T238" s="1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10" customFormat="1" ht="38.25" customHeight="1" x14ac:dyDescent="0.3">
      <c r="A239" s="59" t="s">
        <v>279</v>
      </c>
      <c r="B239" s="26" t="s">
        <v>5</v>
      </c>
      <c r="C239" s="25" t="s">
        <v>27</v>
      </c>
      <c r="D239" s="25" t="s">
        <v>10</v>
      </c>
      <c r="E239" s="25" t="s">
        <v>277</v>
      </c>
      <c r="F239" s="26">
        <v>412</v>
      </c>
      <c r="G239" s="32">
        <v>5875869.3499999996</v>
      </c>
      <c r="H239" s="6"/>
      <c r="I239" s="6"/>
      <c r="J239" s="6"/>
      <c r="K239" s="6"/>
      <c r="L239" s="6"/>
      <c r="M239" s="6"/>
      <c r="N239" s="6"/>
      <c r="O239" s="6"/>
      <c r="P239" s="6"/>
      <c r="Q239" s="1"/>
      <c r="R239" s="1"/>
      <c r="S239" s="1"/>
      <c r="T239" s="1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10" customFormat="1" ht="14.25" customHeight="1" x14ac:dyDescent="0.3">
      <c r="A240" s="57" t="s">
        <v>29</v>
      </c>
      <c r="B240" s="19">
        <v>700</v>
      </c>
      <c r="C240" s="24" t="s">
        <v>27</v>
      </c>
      <c r="D240" s="24" t="s">
        <v>22</v>
      </c>
      <c r="E240" s="24"/>
      <c r="F240" s="19"/>
      <c r="G240" s="31">
        <f>G241</f>
        <v>30000</v>
      </c>
      <c r="H240" s="6"/>
      <c r="I240" s="6"/>
      <c r="J240" s="6"/>
      <c r="K240" s="6"/>
      <c r="L240" s="6"/>
      <c r="M240" s="6"/>
      <c r="N240" s="6"/>
      <c r="O240" s="6"/>
      <c r="P240" s="6"/>
      <c r="Q240" s="1"/>
      <c r="R240" s="1"/>
      <c r="S240" s="1"/>
      <c r="T240" s="1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10" customFormat="1" ht="26.25" customHeight="1" x14ac:dyDescent="0.3">
      <c r="A241" s="59" t="s">
        <v>281</v>
      </c>
      <c r="B241" s="26">
        <v>700</v>
      </c>
      <c r="C241" s="25" t="s">
        <v>27</v>
      </c>
      <c r="D241" s="25" t="s">
        <v>22</v>
      </c>
      <c r="E241" s="25" t="s">
        <v>280</v>
      </c>
      <c r="F241" s="26"/>
      <c r="G241" s="32">
        <f>G242</f>
        <v>30000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2"/>
      <c r="S241" s="12"/>
      <c r="T241" s="12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 s="10" customFormat="1" ht="25.5" customHeight="1" x14ac:dyDescent="0.3">
      <c r="A242" s="59" t="s">
        <v>82</v>
      </c>
      <c r="B242" s="26">
        <v>700</v>
      </c>
      <c r="C242" s="25" t="s">
        <v>27</v>
      </c>
      <c r="D242" s="25" t="s">
        <v>22</v>
      </c>
      <c r="E242" s="25" t="s">
        <v>280</v>
      </c>
      <c r="F242" s="26" t="s">
        <v>47</v>
      </c>
      <c r="G242" s="32">
        <v>30000</v>
      </c>
      <c r="H242" s="6"/>
      <c r="I242" s="6"/>
      <c r="J242" s="6"/>
      <c r="K242" s="6"/>
      <c r="L242" s="6"/>
      <c r="M242" s="6"/>
      <c r="N242" s="6"/>
      <c r="O242" s="6"/>
      <c r="P242" s="6"/>
      <c r="Q242" s="1"/>
      <c r="R242" s="1"/>
      <c r="S242" s="1"/>
      <c r="T242" s="1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10" customFormat="1" ht="17.25" customHeight="1" x14ac:dyDescent="0.3">
      <c r="A243" s="57" t="s">
        <v>39</v>
      </c>
      <c r="B243" s="19">
        <v>700</v>
      </c>
      <c r="C243" s="24" t="s">
        <v>12</v>
      </c>
      <c r="D243" s="24"/>
      <c r="E243" s="24"/>
      <c r="F243" s="19"/>
      <c r="G243" s="31">
        <f>G244</f>
        <v>362704.58</v>
      </c>
      <c r="H243" s="6"/>
      <c r="I243" s="6"/>
      <c r="J243" s="6"/>
      <c r="K243" s="6"/>
      <c r="L243" s="6"/>
      <c r="M243" s="6"/>
      <c r="N243" s="6"/>
      <c r="O243" s="6"/>
      <c r="P243" s="6"/>
      <c r="Q243" s="1"/>
      <c r="R243" s="1"/>
      <c r="S243" s="1"/>
      <c r="T243" s="1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10" customFormat="1" ht="14.4" customHeight="1" x14ac:dyDescent="0.3">
      <c r="A244" s="57" t="s">
        <v>122</v>
      </c>
      <c r="B244" s="19">
        <v>700</v>
      </c>
      <c r="C244" s="24" t="s">
        <v>12</v>
      </c>
      <c r="D244" s="24" t="s">
        <v>7</v>
      </c>
      <c r="E244" s="24"/>
      <c r="F244" s="19"/>
      <c r="G244" s="31">
        <f>G245+G247</f>
        <v>362704.58</v>
      </c>
      <c r="H244" s="6"/>
      <c r="I244" s="6"/>
      <c r="J244" s="6"/>
      <c r="K244" s="6"/>
      <c r="L244" s="6"/>
      <c r="M244" s="6"/>
      <c r="N244" s="6"/>
      <c r="O244" s="6"/>
      <c r="P244" s="6"/>
      <c r="Q244" s="1"/>
      <c r="R244" s="1"/>
      <c r="S244" s="1"/>
      <c r="T244" s="1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10" customFormat="1" ht="30.75" customHeight="1" x14ac:dyDescent="0.3">
      <c r="A245" s="59" t="s">
        <v>117</v>
      </c>
      <c r="B245" s="26">
        <v>700</v>
      </c>
      <c r="C245" s="25" t="s">
        <v>12</v>
      </c>
      <c r="D245" s="25" t="s">
        <v>7</v>
      </c>
      <c r="E245" s="25" t="s">
        <v>190</v>
      </c>
      <c r="F245" s="26"/>
      <c r="G245" s="32">
        <f>G246</f>
        <v>320704.58</v>
      </c>
      <c r="H245" s="6"/>
      <c r="I245" s="6"/>
      <c r="J245" s="6"/>
      <c r="K245" s="6"/>
      <c r="L245" s="6"/>
      <c r="M245" s="6"/>
      <c r="N245" s="6"/>
      <c r="O245" s="6"/>
      <c r="P245" s="6"/>
      <c r="Q245" s="1"/>
      <c r="R245" s="1"/>
      <c r="S245" s="1"/>
      <c r="T245" s="1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10" customFormat="1" ht="54" customHeight="1" x14ac:dyDescent="0.3">
      <c r="A246" s="59" t="s">
        <v>108</v>
      </c>
      <c r="B246" s="26">
        <v>700</v>
      </c>
      <c r="C246" s="25" t="s">
        <v>12</v>
      </c>
      <c r="D246" s="25" t="s">
        <v>7</v>
      </c>
      <c r="E246" s="25" t="s">
        <v>190</v>
      </c>
      <c r="F246" s="26" t="s">
        <v>50</v>
      </c>
      <c r="G246" s="32">
        <v>320704.58</v>
      </c>
      <c r="H246" s="6"/>
      <c r="I246" s="6"/>
      <c r="J246" s="6"/>
      <c r="K246" s="6"/>
      <c r="L246" s="6"/>
      <c r="M246" s="6"/>
      <c r="N246" s="6"/>
      <c r="O246" s="6"/>
      <c r="P246" s="6"/>
      <c r="Q246" s="1"/>
      <c r="R246" s="1"/>
      <c r="S246" s="1"/>
      <c r="T246" s="1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10" customFormat="1" ht="65.25" customHeight="1" x14ac:dyDescent="0.3">
      <c r="A247" s="59" t="s">
        <v>123</v>
      </c>
      <c r="B247" s="26">
        <v>700</v>
      </c>
      <c r="C247" s="25" t="s">
        <v>12</v>
      </c>
      <c r="D247" s="25" t="s">
        <v>7</v>
      </c>
      <c r="E247" s="25" t="s">
        <v>191</v>
      </c>
      <c r="F247" s="26"/>
      <c r="G247" s="33">
        <f>G248</f>
        <v>42000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2"/>
      <c r="S247" s="12"/>
      <c r="T247" s="12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1:35" s="10" customFormat="1" ht="29.25" customHeight="1" x14ac:dyDescent="0.3">
      <c r="A248" s="59" t="s">
        <v>82</v>
      </c>
      <c r="B248" s="26">
        <v>700</v>
      </c>
      <c r="C248" s="25" t="s">
        <v>12</v>
      </c>
      <c r="D248" s="25" t="s">
        <v>7</v>
      </c>
      <c r="E248" s="25" t="s">
        <v>191</v>
      </c>
      <c r="F248" s="26" t="s">
        <v>47</v>
      </c>
      <c r="G248" s="32">
        <v>42000</v>
      </c>
      <c r="H248" s="6"/>
      <c r="I248" s="6"/>
      <c r="J248" s="6"/>
      <c r="K248" s="6"/>
      <c r="L248" s="6"/>
      <c r="M248" s="6"/>
      <c r="N248" s="6"/>
      <c r="O248" s="6"/>
      <c r="P248" s="6"/>
      <c r="Q248" s="1"/>
      <c r="R248" s="1"/>
      <c r="S248" s="1"/>
      <c r="T248" s="1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10" customFormat="1" ht="13.5" customHeight="1" x14ac:dyDescent="0.3">
      <c r="A249" s="59"/>
      <c r="B249" s="26"/>
      <c r="C249" s="25"/>
      <c r="D249" s="25"/>
      <c r="E249" s="25"/>
      <c r="F249" s="26"/>
      <c r="G249" s="32"/>
      <c r="H249" s="6"/>
      <c r="I249" s="6"/>
      <c r="J249" s="6"/>
      <c r="K249" s="6"/>
      <c r="L249" s="6"/>
      <c r="M249" s="6"/>
      <c r="N249" s="6"/>
      <c r="O249" s="6"/>
      <c r="P249" s="6"/>
      <c r="Q249" s="1"/>
      <c r="R249" s="1"/>
      <c r="S249" s="1"/>
      <c r="T249" s="1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10" customFormat="1" ht="27" customHeight="1" x14ac:dyDescent="0.3">
      <c r="A250" s="57" t="s">
        <v>93</v>
      </c>
      <c r="B250" s="19" t="s">
        <v>70</v>
      </c>
      <c r="C250" s="24"/>
      <c r="D250" s="24"/>
      <c r="E250" s="24"/>
      <c r="F250" s="19"/>
      <c r="G250" s="31">
        <f>G251</f>
        <v>1080217.25</v>
      </c>
      <c r="H250" s="6"/>
      <c r="I250" s="6"/>
      <c r="J250" s="6"/>
      <c r="K250" s="6"/>
      <c r="L250" s="6"/>
      <c r="M250" s="6"/>
      <c r="N250" s="6"/>
      <c r="O250" s="6"/>
      <c r="P250" s="6"/>
      <c r="Q250" s="1"/>
      <c r="R250" s="1"/>
      <c r="S250" s="1"/>
      <c r="T250" s="1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10" customFormat="1" ht="14.25" customHeight="1" x14ac:dyDescent="0.3">
      <c r="A251" s="57" t="s">
        <v>6</v>
      </c>
      <c r="B251" s="19" t="s">
        <v>70</v>
      </c>
      <c r="C251" s="24" t="s">
        <v>7</v>
      </c>
      <c r="D251" s="24"/>
      <c r="E251" s="24"/>
      <c r="F251" s="19"/>
      <c r="G251" s="31">
        <f>G252</f>
        <v>1080217.25</v>
      </c>
      <c r="H251" s="6"/>
      <c r="I251" s="6"/>
      <c r="J251" s="6"/>
      <c r="K251" s="6"/>
      <c r="L251" s="6"/>
      <c r="M251" s="6"/>
      <c r="N251" s="6"/>
      <c r="O251" s="6"/>
      <c r="P251" s="6"/>
      <c r="Q251" s="1"/>
      <c r="R251" s="1"/>
      <c r="S251" s="1"/>
      <c r="T251" s="1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10" customFormat="1" ht="39.75" customHeight="1" x14ac:dyDescent="0.3">
      <c r="A252" s="57" t="s">
        <v>94</v>
      </c>
      <c r="B252" s="19" t="s">
        <v>70</v>
      </c>
      <c r="C252" s="24" t="s">
        <v>7</v>
      </c>
      <c r="D252" s="24" t="s">
        <v>22</v>
      </c>
      <c r="E252" s="24"/>
      <c r="F252" s="19"/>
      <c r="G252" s="31">
        <f>G253+G259</f>
        <v>1080217.25</v>
      </c>
      <c r="H252" s="6"/>
      <c r="I252" s="6"/>
      <c r="J252" s="6"/>
      <c r="K252" s="6"/>
      <c r="L252" s="6"/>
      <c r="M252" s="6"/>
      <c r="N252" s="6"/>
      <c r="O252" s="6"/>
      <c r="P252" s="6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10" customFormat="1" ht="26.25" customHeight="1" x14ac:dyDescent="0.3">
      <c r="A253" s="59" t="s">
        <v>95</v>
      </c>
      <c r="B253" s="26" t="s">
        <v>70</v>
      </c>
      <c r="C253" s="25" t="s">
        <v>7</v>
      </c>
      <c r="D253" s="25" t="s">
        <v>22</v>
      </c>
      <c r="E253" s="25" t="s">
        <v>192</v>
      </c>
      <c r="F253" s="26"/>
      <c r="G253" s="32">
        <f>G254+G255+G257+G256+G258</f>
        <v>629917.25</v>
      </c>
      <c r="H253" s="6"/>
      <c r="I253" s="6"/>
      <c r="J253" s="6"/>
      <c r="K253" s="6"/>
      <c r="L253" s="6"/>
      <c r="M253" s="6"/>
      <c r="N253" s="6"/>
      <c r="O253" s="6"/>
      <c r="P253" s="6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10" customFormat="1" ht="29.25" customHeight="1" x14ac:dyDescent="0.3">
      <c r="A254" s="59" t="s">
        <v>147</v>
      </c>
      <c r="B254" s="26" t="s">
        <v>70</v>
      </c>
      <c r="C254" s="25" t="s">
        <v>7</v>
      </c>
      <c r="D254" s="25" t="s">
        <v>22</v>
      </c>
      <c r="E254" s="25" t="s">
        <v>192</v>
      </c>
      <c r="F254" s="26" t="s">
        <v>45</v>
      </c>
      <c r="G254" s="32">
        <v>417000</v>
      </c>
      <c r="H254" s="6"/>
      <c r="I254" s="6"/>
      <c r="J254" s="6"/>
      <c r="K254" s="6"/>
      <c r="L254" s="6"/>
      <c r="M254" s="6"/>
      <c r="N254" s="6"/>
      <c r="O254" s="6"/>
      <c r="P254" s="6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10" customFormat="1" ht="40.5" customHeight="1" x14ac:dyDescent="0.3">
      <c r="A255" s="59" t="s">
        <v>79</v>
      </c>
      <c r="B255" s="26" t="s">
        <v>70</v>
      </c>
      <c r="C255" s="25" t="s">
        <v>7</v>
      </c>
      <c r="D255" s="25" t="s">
        <v>22</v>
      </c>
      <c r="E255" s="25" t="s">
        <v>192</v>
      </c>
      <c r="F255" s="26" t="s">
        <v>46</v>
      </c>
      <c r="G255" s="32">
        <v>40100</v>
      </c>
      <c r="H255" s="6"/>
      <c r="I255" s="6"/>
      <c r="J255" s="6"/>
      <c r="K255" s="6"/>
      <c r="L255" s="6"/>
      <c r="M255" s="6"/>
      <c r="N255" s="6"/>
      <c r="O255" s="6"/>
      <c r="P255" s="6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10" customFormat="1" ht="40.5" customHeight="1" x14ac:dyDescent="0.3">
      <c r="A256" s="59" t="s">
        <v>203</v>
      </c>
      <c r="B256" s="26" t="s">
        <v>70</v>
      </c>
      <c r="C256" s="25" t="s">
        <v>7</v>
      </c>
      <c r="D256" s="25" t="s">
        <v>22</v>
      </c>
      <c r="E256" s="25" t="s">
        <v>192</v>
      </c>
      <c r="F256" s="26">
        <v>129</v>
      </c>
      <c r="G256" s="32">
        <v>142317.25</v>
      </c>
      <c r="H256" s="6"/>
      <c r="I256" s="6"/>
      <c r="J256" s="6"/>
      <c r="K256" s="6"/>
      <c r="L256" s="6"/>
      <c r="M256" s="6"/>
      <c r="N256" s="6"/>
      <c r="O256" s="6"/>
      <c r="P256" s="6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10" customFormat="1" ht="27.75" customHeight="1" x14ac:dyDescent="0.3">
      <c r="A257" s="59" t="s">
        <v>82</v>
      </c>
      <c r="B257" s="26" t="s">
        <v>70</v>
      </c>
      <c r="C257" s="25" t="s">
        <v>7</v>
      </c>
      <c r="D257" s="25" t="s">
        <v>22</v>
      </c>
      <c r="E257" s="25" t="s">
        <v>192</v>
      </c>
      <c r="F257" s="26" t="s">
        <v>47</v>
      </c>
      <c r="G257" s="32">
        <v>27705.360000000001</v>
      </c>
      <c r="H257" s="6"/>
      <c r="I257" s="6"/>
      <c r="J257" s="6"/>
      <c r="K257" s="6"/>
      <c r="L257" s="6"/>
      <c r="M257" s="6"/>
      <c r="N257" s="6"/>
      <c r="O257" s="6"/>
      <c r="P257" s="6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10" customFormat="1" ht="16.5" customHeight="1" x14ac:dyDescent="0.3">
      <c r="A258" s="59" t="s">
        <v>205</v>
      </c>
      <c r="B258" s="26" t="s">
        <v>70</v>
      </c>
      <c r="C258" s="25" t="s">
        <v>7</v>
      </c>
      <c r="D258" s="25" t="s">
        <v>22</v>
      </c>
      <c r="E258" s="25" t="s">
        <v>192</v>
      </c>
      <c r="F258" s="26">
        <v>853</v>
      </c>
      <c r="G258" s="32">
        <v>2794.64</v>
      </c>
      <c r="H258" s="6"/>
      <c r="I258" s="6"/>
      <c r="J258" s="6"/>
      <c r="K258" s="6"/>
      <c r="L258" s="6"/>
      <c r="M258" s="6"/>
      <c r="N258" s="6"/>
      <c r="O258" s="6"/>
      <c r="P258" s="6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10" customFormat="1" ht="42" customHeight="1" x14ac:dyDescent="0.3">
      <c r="A259" s="59" t="s">
        <v>96</v>
      </c>
      <c r="B259" s="26" t="s">
        <v>70</v>
      </c>
      <c r="C259" s="25" t="s">
        <v>7</v>
      </c>
      <c r="D259" s="25" t="s">
        <v>22</v>
      </c>
      <c r="E259" s="25" t="s">
        <v>193</v>
      </c>
      <c r="F259" s="26"/>
      <c r="G259" s="32">
        <f>G260+G261+G263+G262</f>
        <v>450300</v>
      </c>
      <c r="H259" s="6"/>
      <c r="I259" s="6"/>
      <c r="J259" s="6"/>
      <c r="K259" s="6"/>
      <c r="L259" s="6"/>
      <c r="M259" s="6"/>
      <c r="N259" s="6"/>
      <c r="O259" s="6"/>
      <c r="P259" s="6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10" customFormat="1" ht="28.5" customHeight="1" x14ac:dyDescent="0.3">
      <c r="A260" s="59" t="s">
        <v>194</v>
      </c>
      <c r="B260" s="26" t="s">
        <v>70</v>
      </c>
      <c r="C260" s="25" t="s">
        <v>7</v>
      </c>
      <c r="D260" s="25" t="s">
        <v>22</v>
      </c>
      <c r="E260" s="25" t="s">
        <v>193</v>
      </c>
      <c r="F260" s="26" t="s">
        <v>45</v>
      </c>
      <c r="G260" s="32">
        <v>308900</v>
      </c>
      <c r="H260" s="6"/>
      <c r="I260" s="6"/>
      <c r="J260" s="6"/>
      <c r="K260" s="6"/>
      <c r="L260" s="6"/>
      <c r="M260" s="6"/>
      <c r="N260" s="6"/>
      <c r="O260" s="6"/>
      <c r="P260" s="6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10" customFormat="1" ht="39.75" customHeight="1" x14ac:dyDescent="0.3">
      <c r="A261" s="59" t="s">
        <v>79</v>
      </c>
      <c r="B261" s="26" t="s">
        <v>70</v>
      </c>
      <c r="C261" s="25" t="s">
        <v>7</v>
      </c>
      <c r="D261" s="25" t="s">
        <v>22</v>
      </c>
      <c r="E261" s="25" t="s">
        <v>193</v>
      </c>
      <c r="F261" s="26" t="s">
        <v>46</v>
      </c>
      <c r="G261" s="32">
        <v>40100</v>
      </c>
      <c r="H261" s="6"/>
      <c r="I261" s="6"/>
      <c r="J261" s="6"/>
      <c r="K261" s="6"/>
      <c r="L261" s="6"/>
      <c r="M261" s="6"/>
      <c r="N261" s="6"/>
      <c r="O261" s="6"/>
      <c r="P261" s="6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10" customFormat="1" ht="39.75" customHeight="1" x14ac:dyDescent="0.3">
      <c r="A262" s="59" t="s">
        <v>203</v>
      </c>
      <c r="B262" s="26" t="s">
        <v>70</v>
      </c>
      <c r="C262" s="25" t="s">
        <v>7</v>
      </c>
      <c r="D262" s="25" t="s">
        <v>22</v>
      </c>
      <c r="E262" s="25" t="s">
        <v>193</v>
      </c>
      <c r="F262" s="26">
        <v>129</v>
      </c>
      <c r="G262" s="32">
        <v>90200</v>
      </c>
      <c r="H262" s="6"/>
      <c r="I262" s="6"/>
      <c r="J262" s="6"/>
      <c r="K262" s="6"/>
      <c r="L262" s="6"/>
      <c r="M262" s="6"/>
      <c r="N262" s="6"/>
      <c r="O262" s="6"/>
      <c r="P262" s="6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5" customFormat="1" ht="28.5" customHeight="1" x14ac:dyDescent="0.3">
      <c r="A263" s="59" t="s">
        <v>82</v>
      </c>
      <c r="B263" s="26" t="s">
        <v>70</v>
      </c>
      <c r="C263" s="25" t="s">
        <v>7</v>
      </c>
      <c r="D263" s="25" t="s">
        <v>22</v>
      </c>
      <c r="E263" s="25" t="s">
        <v>193</v>
      </c>
      <c r="F263" s="26" t="s">
        <v>47</v>
      </c>
      <c r="G263" s="32">
        <v>11100</v>
      </c>
      <c r="H263" s="6"/>
      <c r="I263" s="6"/>
      <c r="J263" s="6"/>
      <c r="K263" s="6"/>
      <c r="L263" s="6"/>
      <c r="M263" s="6"/>
      <c r="N263" s="6"/>
      <c r="O263" s="6"/>
      <c r="P263" s="6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10" customFormat="1" ht="15.75" customHeight="1" x14ac:dyDescent="0.3">
      <c r="A264" s="59"/>
      <c r="B264" s="26"/>
      <c r="C264" s="25"/>
      <c r="D264" s="25"/>
      <c r="E264" s="25"/>
      <c r="F264" s="26"/>
      <c r="G264" s="32"/>
      <c r="H264" s="11"/>
      <c r="I264" s="11"/>
      <c r="J264" s="11"/>
      <c r="K264" s="11"/>
      <c r="L264" s="11"/>
      <c r="M264" s="11"/>
      <c r="N264" s="11"/>
      <c r="O264" s="11"/>
      <c r="P264" s="11"/>
      <c r="Q264" s="12"/>
      <c r="R264" s="12"/>
      <c r="S264" s="12"/>
      <c r="T264" s="12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s="10" customFormat="1" ht="27" customHeight="1" x14ac:dyDescent="0.3">
      <c r="A265" s="57" t="s">
        <v>52</v>
      </c>
      <c r="B265" s="19" t="s">
        <v>30</v>
      </c>
      <c r="C265" s="24"/>
      <c r="D265" s="24"/>
      <c r="E265" s="24"/>
      <c r="F265" s="19"/>
      <c r="G265" s="31">
        <f>G266</f>
        <v>37230165.590000004</v>
      </c>
      <c r="H265" s="11"/>
      <c r="I265" s="11"/>
      <c r="J265" s="11"/>
      <c r="K265" s="11"/>
      <c r="L265" s="11"/>
      <c r="M265" s="11"/>
      <c r="N265" s="11"/>
      <c r="O265" s="11"/>
      <c r="P265" s="11"/>
      <c r="Q265" s="12"/>
      <c r="R265" s="12"/>
      <c r="S265" s="12"/>
      <c r="T265" s="12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1:35" s="5" customFormat="1" ht="16.5" customHeight="1" x14ac:dyDescent="0.3">
      <c r="A266" s="57" t="s">
        <v>28</v>
      </c>
      <c r="B266" s="19" t="s">
        <v>30</v>
      </c>
      <c r="C266" s="24" t="s">
        <v>27</v>
      </c>
      <c r="D266" s="24"/>
      <c r="E266" s="24"/>
      <c r="F266" s="19"/>
      <c r="G266" s="31">
        <f>G267+G294+G303</f>
        <v>37230165.590000004</v>
      </c>
      <c r="H266" s="6"/>
      <c r="I266" s="6"/>
      <c r="J266" s="6"/>
      <c r="K266" s="6"/>
      <c r="L266" s="6"/>
      <c r="M266" s="6"/>
      <c r="N266" s="6"/>
      <c r="O266" s="6"/>
      <c r="P266" s="6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5" customFormat="1" ht="14.25" customHeight="1" x14ac:dyDescent="0.3">
      <c r="A267" s="57" t="s">
        <v>32</v>
      </c>
      <c r="B267" s="19" t="s">
        <v>30</v>
      </c>
      <c r="C267" s="24" t="s">
        <v>27</v>
      </c>
      <c r="D267" s="24" t="s">
        <v>9</v>
      </c>
      <c r="E267" s="24"/>
      <c r="F267" s="19"/>
      <c r="G267" s="31">
        <f>G268+G271+G273+G275+G278+G283+G285+G288+G291+G281</f>
        <v>30955281.980000004</v>
      </c>
      <c r="H267" s="6"/>
      <c r="I267" s="6"/>
      <c r="J267" s="6"/>
      <c r="K267" s="6"/>
      <c r="L267" s="6"/>
      <c r="M267" s="6"/>
      <c r="N267" s="6"/>
      <c r="O267" s="6"/>
      <c r="P267" s="6"/>
      <c r="Q267" s="1"/>
      <c r="R267" s="1"/>
      <c r="S267" s="1"/>
      <c r="T267" s="1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s="5" customFormat="1" ht="27" customHeight="1" x14ac:dyDescent="0.3">
      <c r="A268" s="59" t="s">
        <v>99</v>
      </c>
      <c r="B268" s="26" t="s">
        <v>30</v>
      </c>
      <c r="C268" s="25" t="s">
        <v>27</v>
      </c>
      <c r="D268" s="25" t="s">
        <v>9</v>
      </c>
      <c r="E268" s="25" t="s">
        <v>282</v>
      </c>
      <c r="F268" s="26"/>
      <c r="G268" s="32">
        <f>G269+G270</f>
        <v>6042073.6500000004</v>
      </c>
      <c r="H268" s="6"/>
      <c r="I268" s="6"/>
      <c r="J268" s="6"/>
      <c r="K268" s="6"/>
      <c r="L268" s="6"/>
      <c r="M268" s="6"/>
      <c r="N268" s="6"/>
      <c r="O268" s="6"/>
      <c r="P268" s="6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5" customFormat="1" ht="28.5" customHeight="1" x14ac:dyDescent="0.3">
      <c r="A269" s="59" t="s">
        <v>82</v>
      </c>
      <c r="B269" s="26" t="s">
        <v>30</v>
      </c>
      <c r="C269" s="25" t="s">
        <v>27</v>
      </c>
      <c r="D269" s="25" t="s">
        <v>9</v>
      </c>
      <c r="E269" s="25" t="s">
        <v>282</v>
      </c>
      <c r="F269" s="26" t="s">
        <v>47</v>
      </c>
      <c r="G269" s="32">
        <v>60401.32</v>
      </c>
      <c r="H269" s="6"/>
      <c r="I269" s="6"/>
      <c r="J269" s="6"/>
      <c r="K269" s="6"/>
      <c r="L269" s="6"/>
      <c r="M269" s="6"/>
      <c r="N269" s="6"/>
      <c r="O269" s="6"/>
      <c r="P269" s="6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5" customFormat="1" ht="29.25" customHeight="1" x14ac:dyDescent="0.3">
      <c r="A270" s="59" t="s">
        <v>100</v>
      </c>
      <c r="B270" s="26" t="s">
        <v>30</v>
      </c>
      <c r="C270" s="25" t="s">
        <v>27</v>
      </c>
      <c r="D270" s="25" t="s">
        <v>9</v>
      </c>
      <c r="E270" s="25" t="s">
        <v>282</v>
      </c>
      <c r="F270" s="26" t="s">
        <v>66</v>
      </c>
      <c r="G270" s="32">
        <v>5981672.3300000001</v>
      </c>
      <c r="H270" s="6"/>
      <c r="I270" s="6"/>
      <c r="J270" s="6"/>
      <c r="K270" s="6"/>
      <c r="L270" s="6"/>
      <c r="M270" s="6"/>
      <c r="N270" s="6"/>
      <c r="O270" s="6"/>
      <c r="P270" s="6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10" customFormat="1" ht="56.25" customHeight="1" x14ac:dyDescent="0.3">
      <c r="A271" s="59" t="s">
        <v>292</v>
      </c>
      <c r="B271" s="26" t="s">
        <v>30</v>
      </c>
      <c r="C271" s="25" t="s">
        <v>27</v>
      </c>
      <c r="D271" s="25" t="s">
        <v>9</v>
      </c>
      <c r="E271" s="25" t="s">
        <v>283</v>
      </c>
      <c r="F271" s="26"/>
      <c r="G271" s="32">
        <f>G272</f>
        <v>2054407.13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2"/>
      <c r="R271" s="12"/>
      <c r="S271" s="12"/>
      <c r="T271" s="12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 s="5" customFormat="1" ht="27" customHeight="1" x14ac:dyDescent="0.3">
      <c r="A272" s="59" t="s">
        <v>100</v>
      </c>
      <c r="B272" s="26" t="s">
        <v>30</v>
      </c>
      <c r="C272" s="25" t="s">
        <v>27</v>
      </c>
      <c r="D272" s="25" t="s">
        <v>9</v>
      </c>
      <c r="E272" s="25" t="s">
        <v>283</v>
      </c>
      <c r="F272" s="26" t="s">
        <v>66</v>
      </c>
      <c r="G272" s="32">
        <v>2054407.13</v>
      </c>
      <c r="H272" s="6"/>
      <c r="I272" s="6"/>
      <c r="J272" s="6"/>
      <c r="K272" s="6"/>
      <c r="L272" s="6"/>
      <c r="M272" s="6"/>
      <c r="N272" s="6"/>
      <c r="O272" s="6"/>
      <c r="P272" s="6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5" customFormat="1" ht="56.25" customHeight="1" x14ac:dyDescent="0.3">
      <c r="A273" s="59" t="s">
        <v>102</v>
      </c>
      <c r="B273" s="26" t="s">
        <v>30</v>
      </c>
      <c r="C273" s="25" t="s">
        <v>27</v>
      </c>
      <c r="D273" s="25" t="s">
        <v>9</v>
      </c>
      <c r="E273" s="25" t="s">
        <v>284</v>
      </c>
      <c r="F273" s="26"/>
      <c r="G273" s="32">
        <f>G274</f>
        <v>143763.59</v>
      </c>
      <c r="H273" s="6"/>
      <c r="I273" s="6"/>
      <c r="J273" s="6"/>
      <c r="K273" s="6"/>
      <c r="L273" s="6"/>
      <c r="M273" s="6"/>
      <c r="N273" s="6"/>
      <c r="O273" s="6"/>
      <c r="P273" s="6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10" customFormat="1" ht="25.5" customHeight="1" x14ac:dyDescent="0.3">
      <c r="A274" s="59" t="s">
        <v>100</v>
      </c>
      <c r="B274" s="26" t="s">
        <v>30</v>
      </c>
      <c r="C274" s="25" t="s">
        <v>27</v>
      </c>
      <c r="D274" s="25" t="s">
        <v>9</v>
      </c>
      <c r="E274" s="25" t="s">
        <v>284</v>
      </c>
      <c r="F274" s="26" t="s">
        <v>66</v>
      </c>
      <c r="G274" s="32">
        <v>143763.59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2"/>
      <c r="R274" s="12"/>
      <c r="S274" s="12"/>
      <c r="T274" s="12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 s="5" customFormat="1" ht="96" customHeight="1" x14ac:dyDescent="0.3">
      <c r="A275" s="59" t="s">
        <v>293</v>
      </c>
      <c r="B275" s="26" t="s">
        <v>30</v>
      </c>
      <c r="C275" s="25" t="s">
        <v>27</v>
      </c>
      <c r="D275" s="25" t="s">
        <v>9</v>
      </c>
      <c r="E275" s="25" t="s">
        <v>285</v>
      </c>
      <c r="F275" s="26"/>
      <c r="G275" s="32">
        <f>G276+G277</f>
        <v>1437500</v>
      </c>
      <c r="H275" s="6"/>
      <c r="I275" s="6"/>
      <c r="J275" s="6"/>
      <c r="K275" s="6"/>
      <c r="L275" s="6"/>
      <c r="M275" s="6"/>
      <c r="N275" s="6"/>
      <c r="O275" s="6"/>
      <c r="P275" s="6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5" customFormat="1" ht="30.75" customHeight="1" x14ac:dyDescent="0.3">
      <c r="A276" s="59" t="s">
        <v>100</v>
      </c>
      <c r="B276" s="26" t="s">
        <v>30</v>
      </c>
      <c r="C276" s="25" t="s">
        <v>27</v>
      </c>
      <c r="D276" s="25" t="s">
        <v>9</v>
      </c>
      <c r="E276" s="25" t="s">
        <v>285</v>
      </c>
      <c r="F276" s="26" t="s">
        <v>66</v>
      </c>
      <c r="G276" s="32">
        <v>1431695</v>
      </c>
      <c r="H276" s="6"/>
      <c r="I276" s="6"/>
      <c r="J276" s="6"/>
      <c r="K276" s="6"/>
      <c r="L276" s="6"/>
      <c r="M276" s="6"/>
      <c r="N276" s="6"/>
      <c r="O276" s="6"/>
      <c r="P276" s="6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5" customFormat="1" ht="24.75" customHeight="1" x14ac:dyDescent="0.3">
      <c r="A277" s="59" t="s">
        <v>101</v>
      </c>
      <c r="B277" s="26" t="s">
        <v>30</v>
      </c>
      <c r="C277" s="25" t="s">
        <v>27</v>
      </c>
      <c r="D277" s="25" t="s">
        <v>9</v>
      </c>
      <c r="E277" s="25" t="s">
        <v>285</v>
      </c>
      <c r="F277" s="26" t="s">
        <v>51</v>
      </c>
      <c r="G277" s="32">
        <v>5805</v>
      </c>
      <c r="H277" s="6"/>
      <c r="I277" s="6"/>
      <c r="J277" s="6"/>
      <c r="K277" s="6"/>
      <c r="L277" s="6"/>
      <c r="M277" s="6"/>
      <c r="N277" s="6"/>
      <c r="O277" s="6"/>
      <c r="P277" s="6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10" customFormat="1" ht="42" customHeight="1" x14ac:dyDescent="0.3">
      <c r="A278" s="59" t="s">
        <v>103</v>
      </c>
      <c r="B278" s="26" t="s">
        <v>30</v>
      </c>
      <c r="C278" s="25" t="s">
        <v>27</v>
      </c>
      <c r="D278" s="25" t="s">
        <v>9</v>
      </c>
      <c r="E278" s="25" t="s">
        <v>286</v>
      </c>
      <c r="F278" s="26"/>
      <c r="G278" s="32">
        <f>G279+G280</f>
        <v>7574000</v>
      </c>
      <c r="H278" s="11"/>
      <c r="I278" s="11"/>
      <c r="J278" s="11"/>
      <c r="K278" s="11"/>
      <c r="L278" s="11"/>
      <c r="M278" s="11"/>
      <c r="N278" s="11"/>
      <c r="O278" s="11"/>
      <c r="P278" s="11"/>
      <c r="Q278" s="12"/>
      <c r="R278" s="12"/>
      <c r="S278" s="12"/>
      <c r="T278" s="12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 s="5" customFormat="1" ht="28.5" customHeight="1" x14ac:dyDescent="0.3">
      <c r="A279" s="59" t="s">
        <v>82</v>
      </c>
      <c r="B279" s="26" t="s">
        <v>30</v>
      </c>
      <c r="C279" s="25" t="s">
        <v>27</v>
      </c>
      <c r="D279" s="25" t="s">
        <v>9</v>
      </c>
      <c r="E279" s="25" t="s">
        <v>286</v>
      </c>
      <c r="F279" s="26" t="s">
        <v>47</v>
      </c>
      <c r="G279" s="33">
        <v>64184.29</v>
      </c>
      <c r="H279" s="6"/>
      <c r="I279" s="6"/>
      <c r="J279" s="6"/>
      <c r="K279" s="6"/>
      <c r="L279" s="6"/>
      <c r="M279" s="6"/>
      <c r="N279" s="6"/>
      <c r="O279" s="6"/>
      <c r="P279" s="6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5" customFormat="1" ht="30" customHeight="1" x14ac:dyDescent="0.3">
      <c r="A280" s="59" t="s">
        <v>100</v>
      </c>
      <c r="B280" s="26" t="s">
        <v>30</v>
      </c>
      <c r="C280" s="25" t="s">
        <v>27</v>
      </c>
      <c r="D280" s="25" t="s">
        <v>9</v>
      </c>
      <c r="E280" s="25" t="s">
        <v>286</v>
      </c>
      <c r="F280" s="26" t="s">
        <v>66</v>
      </c>
      <c r="G280" s="32">
        <v>7509815.71</v>
      </c>
      <c r="H280" s="6"/>
      <c r="I280" s="6"/>
      <c r="J280" s="6"/>
      <c r="K280" s="6"/>
      <c r="L280" s="6"/>
      <c r="M280" s="6"/>
      <c r="N280" s="6"/>
      <c r="O280" s="6"/>
      <c r="P280" s="6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5" customFormat="1" ht="51" customHeight="1" x14ac:dyDescent="0.3">
      <c r="A281" s="59" t="s">
        <v>294</v>
      </c>
      <c r="B281" s="26" t="s">
        <v>30</v>
      </c>
      <c r="C281" s="25" t="s">
        <v>27</v>
      </c>
      <c r="D281" s="25" t="s">
        <v>9</v>
      </c>
      <c r="E281" s="25" t="s">
        <v>287</v>
      </c>
      <c r="F281" s="26"/>
      <c r="G281" s="32">
        <f>G282</f>
        <v>245013.18</v>
      </c>
      <c r="H281" s="6"/>
      <c r="I281" s="6"/>
      <c r="J281" s="6"/>
      <c r="K281" s="6"/>
      <c r="L281" s="6"/>
      <c r="M281" s="6"/>
      <c r="N281" s="6"/>
      <c r="O281" s="6"/>
      <c r="P281" s="6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5" customFormat="1" ht="30" customHeight="1" x14ac:dyDescent="0.3">
      <c r="A282" s="59" t="s">
        <v>100</v>
      </c>
      <c r="B282" s="26" t="s">
        <v>30</v>
      </c>
      <c r="C282" s="25" t="s">
        <v>27</v>
      </c>
      <c r="D282" s="25" t="s">
        <v>9</v>
      </c>
      <c r="E282" s="25" t="s">
        <v>287</v>
      </c>
      <c r="F282" s="26" t="s">
        <v>66</v>
      </c>
      <c r="G282" s="32">
        <v>245013.18</v>
      </c>
      <c r="H282" s="6"/>
      <c r="I282" s="6"/>
      <c r="J282" s="6"/>
      <c r="K282" s="6"/>
      <c r="L282" s="6"/>
      <c r="M282" s="6"/>
      <c r="N282" s="6"/>
      <c r="O282" s="6"/>
      <c r="P282" s="6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10" customFormat="1" ht="81" customHeight="1" x14ac:dyDescent="0.3">
      <c r="A283" s="59" t="s">
        <v>136</v>
      </c>
      <c r="B283" s="26" t="s">
        <v>30</v>
      </c>
      <c r="C283" s="25" t="s">
        <v>27</v>
      </c>
      <c r="D283" s="25" t="s">
        <v>9</v>
      </c>
      <c r="E283" s="25" t="s">
        <v>288</v>
      </c>
      <c r="F283" s="26"/>
      <c r="G283" s="32">
        <f>G284</f>
        <v>3709903.46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2"/>
      <c r="R283" s="12"/>
      <c r="S283" s="12"/>
      <c r="T283" s="12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 s="10" customFormat="1" ht="28.5" customHeight="1" x14ac:dyDescent="0.3">
      <c r="A284" s="59" t="s">
        <v>100</v>
      </c>
      <c r="B284" s="26" t="s">
        <v>30</v>
      </c>
      <c r="C284" s="25" t="s">
        <v>27</v>
      </c>
      <c r="D284" s="25" t="s">
        <v>9</v>
      </c>
      <c r="E284" s="25" t="s">
        <v>288</v>
      </c>
      <c r="F284" s="26" t="s">
        <v>66</v>
      </c>
      <c r="G284" s="32">
        <v>3709903.46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2"/>
      <c r="R284" s="12"/>
      <c r="S284" s="12"/>
      <c r="T284" s="12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s="5" customFormat="1" ht="15.75" customHeight="1" x14ac:dyDescent="0.3">
      <c r="A285" s="59" t="s">
        <v>104</v>
      </c>
      <c r="B285" s="26" t="s">
        <v>30</v>
      </c>
      <c r="C285" s="25" t="s">
        <v>27</v>
      </c>
      <c r="D285" s="25" t="s">
        <v>9</v>
      </c>
      <c r="E285" s="25" t="s">
        <v>289</v>
      </c>
      <c r="F285" s="26"/>
      <c r="G285" s="32">
        <f>G286+G287</f>
        <v>8975000</v>
      </c>
      <c r="H285" s="6"/>
      <c r="I285" s="6"/>
      <c r="J285" s="6"/>
      <c r="K285" s="6"/>
      <c r="L285" s="6"/>
      <c r="M285" s="6"/>
      <c r="N285" s="6"/>
      <c r="O285" s="6"/>
      <c r="P285" s="6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5" customFormat="1" ht="27.75" customHeight="1" x14ac:dyDescent="0.3">
      <c r="A286" s="59" t="s">
        <v>82</v>
      </c>
      <c r="B286" s="26" t="s">
        <v>30</v>
      </c>
      <c r="C286" s="25" t="s">
        <v>27</v>
      </c>
      <c r="D286" s="25" t="s">
        <v>9</v>
      </c>
      <c r="E286" s="25" t="s">
        <v>289</v>
      </c>
      <c r="F286" s="26" t="s">
        <v>47</v>
      </c>
      <c r="G286" s="32">
        <v>76966.12</v>
      </c>
      <c r="H286" s="6"/>
      <c r="I286" s="6"/>
      <c r="J286" s="6"/>
      <c r="K286" s="6"/>
      <c r="L286" s="6"/>
      <c r="M286" s="6"/>
      <c r="N286" s="6"/>
      <c r="O286" s="6"/>
      <c r="P286" s="6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5" customFormat="1" ht="28.5" customHeight="1" x14ac:dyDescent="0.3">
      <c r="A287" s="59" t="s">
        <v>100</v>
      </c>
      <c r="B287" s="26" t="s">
        <v>30</v>
      </c>
      <c r="C287" s="25" t="s">
        <v>27</v>
      </c>
      <c r="D287" s="25" t="s">
        <v>9</v>
      </c>
      <c r="E287" s="25" t="s">
        <v>289</v>
      </c>
      <c r="F287" s="26" t="s">
        <v>66</v>
      </c>
      <c r="G287" s="32">
        <v>8898033.8800000008</v>
      </c>
      <c r="H287" s="6"/>
      <c r="I287" s="6"/>
      <c r="J287" s="6"/>
      <c r="K287" s="6"/>
      <c r="L287" s="6"/>
      <c r="M287" s="6"/>
      <c r="N287" s="6"/>
      <c r="O287" s="6"/>
      <c r="P287" s="6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5" customFormat="1" ht="15.75" customHeight="1" x14ac:dyDescent="0.3">
      <c r="A288" s="59" t="s">
        <v>105</v>
      </c>
      <c r="B288" s="26" t="s">
        <v>30</v>
      </c>
      <c r="C288" s="25" t="s">
        <v>27</v>
      </c>
      <c r="D288" s="25" t="s">
        <v>9</v>
      </c>
      <c r="E288" s="25" t="s">
        <v>290</v>
      </c>
      <c r="F288" s="26"/>
      <c r="G288" s="32">
        <f>G289+G290</f>
        <v>315426.26</v>
      </c>
      <c r="H288" s="6"/>
      <c r="I288" s="6"/>
      <c r="J288" s="6"/>
      <c r="K288" s="6"/>
      <c r="L288" s="6"/>
      <c r="M288" s="6"/>
      <c r="N288" s="6"/>
      <c r="O288" s="6"/>
      <c r="P288" s="6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5" customFormat="1" ht="28.5" customHeight="1" x14ac:dyDescent="0.3">
      <c r="A289" s="59" t="s">
        <v>82</v>
      </c>
      <c r="B289" s="26" t="s">
        <v>30</v>
      </c>
      <c r="C289" s="25" t="s">
        <v>27</v>
      </c>
      <c r="D289" s="25" t="s">
        <v>9</v>
      </c>
      <c r="E289" s="25" t="s">
        <v>290</v>
      </c>
      <c r="F289" s="26" t="s">
        <v>47</v>
      </c>
      <c r="G289" s="32">
        <v>4980</v>
      </c>
      <c r="H289" s="6"/>
      <c r="I289" s="6"/>
      <c r="J289" s="6"/>
      <c r="K289" s="6"/>
      <c r="L289" s="6"/>
      <c r="M289" s="6"/>
      <c r="N289" s="6"/>
      <c r="O289" s="6"/>
      <c r="P289" s="6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5" customFormat="1" ht="27.75" customHeight="1" x14ac:dyDescent="0.3">
      <c r="A290" s="59" t="s">
        <v>100</v>
      </c>
      <c r="B290" s="26" t="s">
        <v>30</v>
      </c>
      <c r="C290" s="25" t="s">
        <v>27</v>
      </c>
      <c r="D290" s="25" t="s">
        <v>9</v>
      </c>
      <c r="E290" s="25" t="s">
        <v>290</v>
      </c>
      <c r="F290" s="26" t="s">
        <v>66</v>
      </c>
      <c r="G290" s="32">
        <v>310446.26</v>
      </c>
      <c r="H290" s="6"/>
      <c r="I290" s="6"/>
      <c r="J290" s="6"/>
      <c r="K290" s="6"/>
      <c r="L290" s="6"/>
      <c r="M290" s="6"/>
      <c r="N290" s="6"/>
      <c r="O290" s="6"/>
      <c r="P290" s="6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5" customFormat="1" ht="39.75" customHeight="1" x14ac:dyDescent="0.3">
      <c r="A291" s="59" t="s">
        <v>106</v>
      </c>
      <c r="B291" s="26" t="s">
        <v>30</v>
      </c>
      <c r="C291" s="25" t="s">
        <v>27</v>
      </c>
      <c r="D291" s="25" t="s">
        <v>9</v>
      </c>
      <c r="E291" s="25" t="s">
        <v>291</v>
      </c>
      <c r="F291" s="26"/>
      <c r="G291" s="32">
        <f>G292+G293</f>
        <v>458194.71</v>
      </c>
      <c r="H291" s="6"/>
      <c r="I291" s="6"/>
      <c r="J291" s="6"/>
      <c r="K291" s="6"/>
      <c r="L291" s="6"/>
      <c r="M291" s="6"/>
      <c r="N291" s="6"/>
      <c r="O291" s="6"/>
      <c r="P291" s="6"/>
      <c r="Q291" s="1"/>
      <c r="R291" s="1"/>
      <c r="S291" s="1"/>
      <c r="T291" s="1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5" customFormat="1" ht="26.25" customHeight="1" x14ac:dyDescent="0.3">
      <c r="A292" s="59" t="s">
        <v>82</v>
      </c>
      <c r="B292" s="26" t="s">
        <v>30</v>
      </c>
      <c r="C292" s="25" t="s">
        <v>27</v>
      </c>
      <c r="D292" s="25" t="s">
        <v>9</v>
      </c>
      <c r="E292" s="25" t="s">
        <v>291</v>
      </c>
      <c r="F292" s="26" t="s">
        <v>47</v>
      </c>
      <c r="G292" s="32">
        <v>2703.26</v>
      </c>
      <c r="H292" s="6"/>
      <c r="I292" s="6"/>
      <c r="J292" s="6"/>
      <c r="K292" s="6"/>
      <c r="L292" s="6"/>
      <c r="M292" s="6"/>
      <c r="N292" s="6"/>
      <c r="O292" s="6"/>
      <c r="P292" s="6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5" customFormat="1" ht="26.25" customHeight="1" x14ac:dyDescent="0.3">
      <c r="A293" s="59" t="s">
        <v>100</v>
      </c>
      <c r="B293" s="26" t="s">
        <v>30</v>
      </c>
      <c r="C293" s="25" t="s">
        <v>27</v>
      </c>
      <c r="D293" s="25" t="s">
        <v>9</v>
      </c>
      <c r="E293" s="25" t="s">
        <v>291</v>
      </c>
      <c r="F293" s="26" t="s">
        <v>66</v>
      </c>
      <c r="G293" s="32">
        <v>455491.45</v>
      </c>
      <c r="H293" s="6"/>
      <c r="I293" s="6"/>
      <c r="J293" s="6"/>
      <c r="K293" s="6"/>
      <c r="L293" s="6"/>
      <c r="M293" s="6"/>
      <c r="N293" s="6"/>
      <c r="O293" s="6"/>
      <c r="P293" s="6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5" customFormat="1" ht="19.5" customHeight="1" x14ac:dyDescent="0.3">
      <c r="A294" s="57" t="s">
        <v>35</v>
      </c>
      <c r="B294" s="19">
        <v>748</v>
      </c>
      <c r="C294" s="24" t="s">
        <v>27</v>
      </c>
      <c r="D294" s="24" t="s">
        <v>10</v>
      </c>
      <c r="E294" s="24"/>
      <c r="F294" s="19"/>
      <c r="G294" s="31">
        <f>G295+G299+G301</f>
        <v>3643422.41</v>
      </c>
      <c r="H294" s="6"/>
      <c r="I294" s="6"/>
      <c r="J294" s="6"/>
      <c r="K294" s="6"/>
      <c r="L294" s="6"/>
      <c r="M294" s="6"/>
      <c r="N294" s="6"/>
      <c r="O294" s="6"/>
      <c r="P294" s="6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5" customFormat="1" ht="210.75" customHeight="1" x14ac:dyDescent="0.3">
      <c r="A295" s="59" t="s">
        <v>298</v>
      </c>
      <c r="B295" s="26">
        <v>748</v>
      </c>
      <c r="C295" s="25" t="s">
        <v>27</v>
      </c>
      <c r="D295" s="25" t="s">
        <v>10</v>
      </c>
      <c r="E295" s="25" t="s">
        <v>295</v>
      </c>
      <c r="F295" s="26"/>
      <c r="G295" s="32">
        <f>G296+G297+G298</f>
        <v>1234622.4099999999</v>
      </c>
      <c r="H295" s="6"/>
      <c r="I295" s="6"/>
      <c r="J295" s="6"/>
      <c r="K295" s="6"/>
      <c r="L295" s="6"/>
      <c r="M295" s="6"/>
      <c r="N295" s="6"/>
      <c r="O295" s="6"/>
      <c r="P295" s="6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5" customFormat="1" ht="27" customHeight="1" x14ac:dyDescent="0.3">
      <c r="A296" s="59" t="s">
        <v>82</v>
      </c>
      <c r="B296" s="26">
        <v>748</v>
      </c>
      <c r="C296" s="25" t="s">
        <v>27</v>
      </c>
      <c r="D296" s="25" t="s">
        <v>10</v>
      </c>
      <c r="E296" s="25" t="s">
        <v>295</v>
      </c>
      <c r="F296" s="26">
        <v>244</v>
      </c>
      <c r="G296" s="32">
        <v>499.58</v>
      </c>
      <c r="H296" s="6"/>
      <c r="I296" s="6"/>
      <c r="J296" s="6"/>
      <c r="K296" s="6"/>
      <c r="L296" s="6"/>
      <c r="M296" s="6"/>
      <c r="N296" s="6"/>
      <c r="O296" s="6"/>
      <c r="P296" s="6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5" customFormat="1" ht="26.25" customHeight="1" x14ac:dyDescent="0.3">
      <c r="A297" s="59" t="s">
        <v>100</v>
      </c>
      <c r="B297" s="26">
        <v>748</v>
      </c>
      <c r="C297" s="25" t="s">
        <v>27</v>
      </c>
      <c r="D297" s="25" t="s">
        <v>10</v>
      </c>
      <c r="E297" s="25" t="s">
        <v>295</v>
      </c>
      <c r="F297" s="26">
        <v>313</v>
      </c>
      <c r="G297" s="32">
        <v>935922.83</v>
      </c>
      <c r="H297" s="6"/>
      <c r="I297" s="6"/>
      <c r="J297" s="6"/>
      <c r="K297" s="6"/>
      <c r="L297" s="6"/>
      <c r="M297" s="6"/>
      <c r="N297" s="6"/>
      <c r="O297" s="6"/>
      <c r="P297" s="6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5" customFormat="1" ht="26.25" customHeight="1" x14ac:dyDescent="0.3">
      <c r="A298" s="59" t="s">
        <v>101</v>
      </c>
      <c r="B298" s="26">
        <v>748</v>
      </c>
      <c r="C298" s="25" t="s">
        <v>27</v>
      </c>
      <c r="D298" s="25" t="s">
        <v>10</v>
      </c>
      <c r="E298" s="25" t="s">
        <v>295</v>
      </c>
      <c r="F298" s="26">
        <v>323</v>
      </c>
      <c r="G298" s="32">
        <v>298200</v>
      </c>
      <c r="H298" s="6"/>
      <c r="I298" s="6"/>
      <c r="J298" s="6"/>
      <c r="K298" s="6"/>
      <c r="L298" s="6"/>
      <c r="M298" s="6"/>
      <c r="N298" s="6"/>
      <c r="O298" s="6"/>
      <c r="P298" s="6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5" customFormat="1" ht="41.25" customHeight="1" x14ac:dyDescent="0.3">
      <c r="A299" s="59" t="s">
        <v>299</v>
      </c>
      <c r="B299" s="26">
        <v>748</v>
      </c>
      <c r="C299" s="25" t="s">
        <v>27</v>
      </c>
      <c r="D299" s="25" t="s">
        <v>10</v>
      </c>
      <c r="E299" s="25" t="s">
        <v>296</v>
      </c>
      <c r="F299" s="26"/>
      <c r="G299" s="32">
        <f>G300</f>
        <v>2403800</v>
      </c>
      <c r="H299" s="6"/>
      <c r="I299" s="6"/>
      <c r="J299" s="6"/>
      <c r="K299" s="6"/>
      <c r="L299" s="6"/>
      <c r="M299" s="6"/>
      <c r="N299" s="6"/>
      <c r="O299" s="6"/>
      <c r="P299" s="6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5" customFormat="1" ht="26.25" customHeight="1" x14ac:dyDescent="0.3">
      <c r="A300" s="59" t="s">
        <v>100</v>
      </c>
      <c r="B300" s="26">
        <v>748</v>
      </c>
      <c r="C300" s="25" t="s">
        <v>27</v>
      </c>
      <c r="D300" s="25" t="s">
        <v>10</v>
      </c>
      <c r="E300" s="25" t="s">
        <v>296</v>
      </c>
      <c r="F300" s="26">
        <v>313</v>
      </c>
      <c r="G300" s="32">
        <v>2403800</v>
      </c>
      <c r="H300" s="6"/>
      <c r="I300" s="6"/>
      <c r="J300" s="6"/>
      <c r="K300" s="6"/>
      <c r="L300" s="6"/>
      <c r="M300" s="6"/>
      <c r="N300" s="6"/>
      <c r="O300" s="6"/>
      <c r="P300" s="6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5" customFormat="1" ht="42" customHeight="1" x14ac:dyDescent="0.3">
      <c r="A301" s="59" t="s">
        <v>300</v>
      </c>
      <c r="B301" s="26">
        <v>748</v>
      </c>
      <c r="C301" s="25" t="s">
        <v>27</v>
      </c>
      <c r="D301" s="25" t="s">
        <v>10</v>
      </c>
      <c r="E301" s="25" t="s">
        <v>297</v>
      </c>
      <c r="F301" s="26"/>
      <c r="G301" s="32">
        <f>G302</f>
        <v>5000</v>
      </c>
      <c r="H301" s="6"/>
      <c r="I301" s="6"/>
      <c r="J301" s="6"/>
      <c r="K301" s="6"/>
      <c r="L301" s="6"/>
      <c r="M301" s="6"/>
      <c r="N301" s="6"/>
      <c r="O301" s="6"/>
      <c r="P301" s="6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5" customFormat="1" ht="26.25" customHeight="1" x14ac:dyDescent="0.3">
      <c r="A302" s="59" t="s">
        <v>100</v>
      </c>
      <c r="B302" s="26">
        <v>748</v>
      </c>
      <c r="C302" s="25" t="s">
        <v>27</v>
      </c>
      <c r="D302" s="25" t="s">
        <v>10</v>
      </c>
      <c r="E302" s="25" t="s">
        <v>297</v>
      </c>
      <c r="F302" s="26">
        <v>313</v>
      </c>
      <c r="G302" s="32">
        <v>5000</v>
      </c>
      <c r="H302" s="6"/>
      <c r="I302" s="6"/>
      <c r="J302" s="6"/>
      <c r="K302" s="6"/>
      <c r="L302" s="6"/>
      <c r="M302" s="6"/>
      <c r="N302" s="6"/>
      <c r="O302" s="6"/>
      <c r="P302" s="6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5" customFormat="1" ht="16.5" customHeight="1" x14ac:dyDescent="0.3">
      <c r="A303" s="57" t="s">
        <v>29</v>
      </c>
      <c r="B303" s="19" t="s">
        <v>30</v>
      </c>
      <c r="C303" s="24" t="s">
        <v>27</v>
      </c>
      <c r="D303" s="24" t="s">
        <v>22</v>
      </c>
      <c r="E303" s="24"/>
      <c r="F303" s="19"/>
      <c r="G303" s="31">
        <f>G304</f>
        <v>2631461.2000000002</v>
      </c>
      <c r="H303" s="6"/>
      <c r="I303" s="6"/>
      <c r="J303" s="6"/>
      <c r="K303" s="6"/>
      <c r="L303" s="6"/>
      <c r="M303" s="6"/>
      <c r="N303" s="6"/>
      <c r="O303" s="6"/>
      <c r="P303" s="6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5" customFormat="1" ht="39.75" customHeight="1" x14ac:dyDescent="0.3">
      <c r="A304" s="59" t="s">
        <v>83</v>
      </c>
      <c r="B304" s="26" t="s">
        <v>30</v>
      </c>
      <c r="C304" s="25" t="s">
        <v>27</v>
      </c>
      <c r="D304" s="25" t="s">
        <v>22</v>
      </c>
      <c r="E304" s="25" t="s">
        <v>195</v>
      </c>
      <c r="F304" s="26"/>
      <c r="G304" s="32">
        <f>G305+G306+G308+G307</f>
        <v>2631461.2000000002</v>
      </c>
      <c r="H304" s="6"/>
      <c r="I304" s="6"/>
      <c r="J304" s="6"/>
      <c r="K304" s="6"/>
      <c r="L304" s="6"/>
      <c r="M304" s="6"/>
      <c r="N304" s="6"/>
      <c r="O304" s="6"/>
      <c r="P304" s="6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10" customFormat="1" ht="30.75" customHeight="1" x14ac:dyDescent="0.3">
      <c r="A305" s="59" t="s">
        <v>147</v>
      </c>
      <c r="B305" s="26" t="s">
        <v>30</v>
      </c>
      <c r="C305" s="25" t="s">
        <v>27</v>
      </c>
      <c r="D305" s="25" t="s">
        <v>22</v>
      </c>
      <c r="E305" s="25" t="s">
        <v>195</v>
      </c>
      <c r="F305" s="26" t="s">
        <v>45</v>
      </c>
      <c r="G305" s="32">
        <v>1764600</v>
      </c>
      <c r="H305" s="11"/>
      <c r="I305" s="11"/>
      <c r="J305" s="11"/>
      <c r="K305" s="11"/>
      <c r="L305" s="11"/>
      <c r="M305" s="11"/>
      <c r="N305" s="11"/>
      <c r="O305" s="11"/>
      <c r="P305" s="11"/>
      <c r="Q305" s="12"/>
      <c r="R305" s="12"/>
      <c r="S305" s="12"/>
      <c r="T305" s="12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 s="5" customFormat="1" ht="42" customHeight="1" x14ac:dyDescent="0.3">
      <c r="A306" s="59" t="s">
        <v>79</v>
      </c>
      <c r="B306" s="26" t="s">
        <v>30</v>
      </c>
      <c r="C306" s="25" t="s">
        <v>27</v>
      </c>
      <c r="D306" s="25" t="s">
        <v>22</v>
      </c>
      <c r="E306" s="25" t="s">
        <v>195</v>
      </c>
      <c r="F306" s="26" t="s">
        <v>46</v>
      </c>
      <c r="G306" s="32">
        <v>40100</v>
      </c>
      <c r="H306" s="6"/>
      <c r="I306" s="6"/>
      <c r="J306" s="6"/>
      <c r="K306" s="6"/>
      <c r="L306" s="6"/>
      <c r="M306" s="6"/>
      <c r="N306" s="6"/>
      <c r="O306" s="6"/>
      <c r="P306" s="6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5" customFormat="1" ht="42" customHeight="1" x14ac:dyDescent="0.3">
      <c r="A307" s="59" t="s">
        <v>203</v>
      </c>
      <c r="B307" s="26" t="s">
        <v>30</v>
      </c>
      <c r="C307" s="25" t="s">
        <v>27</v>
      </c>
      <c r="D307" s="25" t="s">
        <v>22</v>
      </c>
      <c r="E307" s="25" t="s">
        <v>195</v>
      </c>
      <c r="F307" s="26">
        <v>129</v>
      </c>
      <c r="G307" s="32">
        <v>521061.2</v>
      </c>
      <c r="H307" s="6"/>
      <c r="I307" s="6"/>
      <c r="J307" s="6"/>
      <c r="K307" s="6"/>
      <c r="L307" s="6"/>
      <c r="M307" s="6"/>
      <c r="N307" s="6"/>
      <c r="O307" s="6"/>
      <c r="P307" s="6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5" customFormat="1" ht="26.25" customHeight="1" x14ac:dyDescent="0.3">
      <c r="A308" s="59" t="s">
        <v>82</v>
      </c>
      <c r="B308" s="26" t="s">
        <v>30</v>
      </c>
      <c r="C308" s="25" t="s">
        <v>27</v>
      </c>
      <c r="D308" s="25" t="s">
        <v>22</v>
      </c>
      <c r="E308" s="25" t="s">
        <v>195</v>
      </c>
      <c r="F308" s="26" t="s">
        <v>47</v>
      </c>
      <c r="G308" s="32">
        <v>305700</v>
      </c>
      <c r="H308" s="6"/>
      <c r="I308" s="6"/>
      <c r="J308" s="6"/>
      <c r="K308" s="6"/>
      <c r="L308" s="6"/>
      <c r="M308" s="6"/>
      <c r="N308" s="6"/>
      <c r="O308" s="6"/>
      <c r="P308" s="6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5" customFormat="1" ht="15" customHeight="1" x14ac:dyDescent="0.3">
      <c r="A309" s="59"/>
      <c r="B309" s="26"/>
      <c r="C309" s="25"/>
      <c r="D309" s="25"/>
      <c r="E309" s="25"/>
      <c r="F309" s="26"/>
      <c r="G309" s="32"/>
      <c r="H309" s="6"/>
      <c r="I309" s="6"/>
      <c r="J309" s="6"/>
      <c r="K309" s="6"/>
      <c r="L309" s="6"/>
      <c r="M309" s="6"/>
      <c r="N309" s="6"/>
      <c r="O309" s="6"/>
      <c r="P309" s="6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2" customFormat="1" ht="30" customHeight="1" x14ac:dyDescent="0.25">
      <c r="A310" s="57" t="s">
        <v>124</v>
      </c>
      <c r="B310" s="19" t="s">
        <v>36</v>
      </c>
      <c r="C310" s="24"/>
      <c r="D310" s="24"/>
      <c r="E310" s="24"/>
      <c r="F310" s="19"/>
      <c r="G310" s="31">
        <f>G311+G327+G331+G337+G341</f>
        <v>16401769.130000001</v>
      </c>
      <c r="H310" s="41"/>
      <c r="I310" s="36"/>
      <c r="J310" s="36"/>
      <c r="K310" s="36"/>
      <c r="L310" s="36"/>
      <c r="M310" s="36"/>
      <c r="N310" s="36"/>
      <c r="O310" s="36"/>
      <c r="P310" s="36"/>
    </row>
    <row r="311" spans="1:35" s="2" customFormat="1" ht="14.4" customHeight="1" x14ac:dyDescent="0.25">
      <c r="A311" s="57" t="s">
        <v>6</v>
      </c>
      <c r="B311" s="19" t="s">
        <v>36</v>
      </c>
      <c r="C311" s="24" t="s">
        <v>7</v>
      </c>
      <c r="D311" s="24"/>
      <c r="E311" s="24"/>
      <c r="F311" s="19"/>
      <c r="G311" s="31">
        <f>G312+G324</f>
        <v>4506261.2300000004</v>
      </c>
      <c r="H311" s="41"/>
      <c r="I311" s="36"/>
      <c r="J311" s="36"/>
      <c r="K311" s="36"/>
      <c r="L311" s="36"/>
      <c r="M311" s="36"/>
      <c r="N311" s="36"/>
      <c r="O311" s="36"/>
      <c r="P311" s="36"/>
    </row>
    <row r="312" spans="1:35" s="2" customFormat="1" ht="42.75" customHeight="1" x14ac:dyDescent="0.25">
      <c r="A312" s="57" t="s">
        <v>94</v>
      </c>
      <c r="B312" s="19" t="s">
        <v>36</v>
      </c>
      <c r="C312" s="24" t="s">
        <v>7</v>
      </c>
      <c r="D312" s="24" t="s">
        <v>22</v>
      </c>
      <c r="E312" s="24"/>
      <c r="F312" s="19"/>
      <c r="G312" s="31">
        <f>G313+G319+G322</f>
        <v>4209161.2300000004</v>
      </c>
      <c r="H312" s="41"/>
      <c r="I312" s="36"/>
      <c r="J312" s="36"/>
      <c r="K312" s="36"/>
      <c r="L312" s="36"/>
      <c r="M312" s="36"/>
      <c r="N312" s="36"/>
      <c r="O312" s="36"/>
      <c r="P312" s="36"/>
    </row>
    <row r="313" spans="1:35" s="2" customFormat="1" ht="30" customHeight="1" x14ac:dyDescent="0.25">
      <c r="A313" s="59" t="s">
        <v>80</v>
      </c>
      <c r="B313" s="26" t="s">
        <v>36</v>
      </c>
      <c r="C313" s="25" t="s">
        <v>7</v>
      </c>
      <c r="D313" s="25" t="s">
        <v>22</v>
      </c>
      <c r="E313" s="25" t="s">
        <v>196</v>
      </c>
      <c r="F313" s="26"/>
      <c r="G313" s="32">
        <f>G314+G315+G318+G316+G317</f>
        <v>4089161.23</v>
      </c>
      <c r="H313" s="41"/>
      <c r="I313" s="36"/>
      <c r="J313" s="36"/>
      <c r="K313" s="36"/>
      <c r="L313" s="36"/>
      <c r="M313" s="36"/>
      <c r="N313" s="36"/>
      <c r="O313" s="36"/>
      <c r="P313" s="36"/>
    </row>
    <row r="314" spans="1:35" s="2" customFormat="1" ht="26.25" customHeight="1" x14ac:dyDescent="0.25">
      <c r="A314" s="59" t="s">
        <v>147</v>
      </c>
      <c r="B314" s="26" t="s">
        <v>137</v>
      </c>
      <c r="C314" s="25" t="s">
        <v>8</v>
      </c>
      <c r="D314" s="25" t="s">
        <v>16</v>
      </c>
      <c r="E314" s="25" t="s">
        <v>196</v>
      </c>
      <c r="F314" s="26">
        <v>121</v>
      </c>
      <c r="G314" s="32">
        <v>2787910.45</v>
      </c>
      <c r="H314" s="41"/>
      <c r="I314" s="36"/>
      <c r="J314" s="36"/>
      <c r="K314" s="36"/>
      <c r="L314" s="36"/>
      <c r="M314" s="36"/>
      <c r="N314" s="36"/>
      <c r="O314" s="36"/>
      <c r="P314" s="36"/>
    </row>
    <row r="315" spans="1:35" s="2" customFormat="1" ht="42" customHeight="1" x14ac:dyDescent="0.25">
      <c r="A315" s="59" t="s">
        <v>79</v>
      </c>
      <c r="B315" s="26" t="s">
        <v>36</v>
      </c>
      <c r="C315" s="25" t="s">
        <v>7</v>
      </c>
      <c r="D315" s="25" t="s">
        <v>22</v>
      </c>
      <c r="E315" s="25" t="s">
        <v>196</v>
      </c>
      <c r="F315" s="26" t="s">
        <v>46</v>
      </c>
      <c r="G315" s="32">
        <v>280700</v>
      </c>
      <c r="H315" s="41"/>
      <c r="I315" s="36"/>
      <c r="J315" s="36"/>
      <c r="K315" s="36"/>
      <c r="L315" s="36"/>
      <c r="M315" s="36"/>
      <c r="N315" s="36"/>
      <c r="O315" s="36"/>
      <c r="P315" s="36"/>
    </row>
    <row r="316" spans="1:35" s="2" customFormat="1" ht="42" customHeight="1" x14ac:dyDescent="0.25">
      <c r="A316" s="59" t="s">
        <v>203</v>
      </c>
      <c r="B316" s="26" t="s">
        <v>36</v>
      </c>
      <c r="C316" s="25" t="s">
        <v>7</v>
      </c>
      <c r="D316" s="25" t="s">
        <v>22</v>
      </c>
      <c r="E316" s="25" t="s">
        <v>196</v>
      </c>
      <c r="F316" s="26">
        <v>129</v>
      </c>
      <c r="G316" s="32">
        <v>931478.46</v>
      </c>
      <c r="H316" s="41"/>
      <c r="I316" s="36"/>
      <c r="J316" s="36"/>
      <c r="K316" s="36"/>
      <c r="L316" s="36"/>
      <c r="M316" s="36"/>
      <c r="N316" s="36"/>
      <c r="O316" s="36"/>
      <c r="P316" s="36"/>
    </row>
    <row r="317" spans="1:35" s="2" customFormat="1" ht="28.5" customHeight="1" x14ac:dyDescent="0.25">
      <c r="A317" s="59" t="s">
        <v>82</v>
      </c>
      <c r="B317" s="26" t="s">
        <v>36</v>
      </c>
      <c r="C317" s="25" t="s">
        <v>7</v>
      </c>
      <c r="D317" s="25" t="s">
        <v>22</v>
      </c>
      <c r="E317" s="25" t="s">
        <v>196</v>
      </c>
      <c r="F317" s="26">
        <v>244</v>
      </c>
      <c r="G317" s="32">
        <v>81519</v>
      </c>
      <c r="H317" s="41"/>
      <c r="I317" s="36"/>
      <c r="J317" s="36"/>
      <c r="K317" s="36"/>
      <c r="L317" s="36"/>
      <c r="M317" s="36"/>
      <c r="N317" s="36"/>
      <c r="O317" s="36"/>
      <c r="P317" s="36"/>
    </row>
    <row r="318" spans="1:35" s="2" customFormat="1" ht="25.5" customHeight="1" x14ac:dyDescent="0.25">
      <c r="A318" s="59" t="s">
        <v>205</v>
      </c>
      <c r="B318" s="26" t="s">
        <v>36</v>
      </c>
      <c r="C318" s="25" t="s">
        <v>7</v>
      </c>
      <c r="D318" s="25" t="s">
        <v>22</v>
      </c>
      <c r="E318" s="25" t="s">
        <v>196</v>
      </c>
      <c r="F318" s="26">
        <v>853</v>
      </c>
      <c r="G318" s="32">
        <v>7553.32</v>
      </c>
      <c r="H318" s="41"/>
      <c r="I318" s="36"/>
      <c r="J318" s="36"/>
      <c r="K318" s="36"/>
      <c r="L318" s="36"/>
      <c r="M318" s="36"/>
      <c r="N318" s="36"/>
      <c r="O318" s="36"/>
      <c r="P318" s="36"/>
    </row>
    <row r="319" spans="1:35" s="2" customFormat="1" ht="41.25" customHeight="1" x14ac:dyDescent="0.25">
      <c r="A319" s="59" t="s">
        <v>83</v>
      </c>
      <c r="B319" s="26" t="s">
        <v>36</v>
      </c>
      <c r="C319" s="25" t="s">
        <v>7</v>
      </c>
      <c r="D319" s="25" t="s">
        <v>22</v>
      </c>
      <c r="E319" s="25" t="s">
        <v>197</v>
      </c>
      <c r="F319" s="26"/>
      <c r="G319" s="32">
        <f>G320+G321</f>
        <v>10000</v>
      </c>
      <c r="H319" s="41"/>
      <c r="I319" s="36"/>
      <c r="J319" s="36"/>
      <c r="K319" s="36"/>
      <c r="L319" s="36"/>
      <c r="M319" s="36"/>
      <c r="N319" s="36"/>
      <c r="O319" s="36"/>
      <c r="P319" s="36"/>
    </row>
    <row r="320" spans="1:35" s="2" customFormat="1" ht="30" customHeight="1" x14ac:dyDescent="0.25">
      <c r="A320" s="59" t="s">
        <v>147</v>
      </c>
      <c r="B320" s="26" t="s">
        <v>36</v>
      </c>
      <c r="C320" s="25" t="s">
        <v>7</v>
      </c>
      <c r="D320" s="25" t="s">
        <v>22</v>
      </c>
      <c r="E320" s="25" t="s">
        <v>197</v>
      </c>
      <c r="F320" s="26" t="s">
        <v>45</v>
      </c>
      <c r="G320" s="32">
        <v>7910.67</v>
      </c>
      <c r="H320" s="41"/>
      <c r="I320" s="36"/>
      <c r="J320" s="36"/>
      <c r="K320" s="36"/>
      <c r="L320" s="36"/>
      <c r="M320" s="36"/>
      <c r="N320" s="36"/>
      <c r="O320" s="36"/>
      <c r="P320" s="36"/>
    </row>
    <row r="321" spans="1:16" s="2" customFormat="1" ht="42" customHeight="1" x14ac:dyDescent="0.25">
      <c r="A321" s="59" t="s">
        <v>203</v>
      </c>
      <c r="B321" s="26" t="s">
        <v>36</v>
      </c>
      <c r="C321" s="25" t="s">
        <v>7</v>
      </c>
      <c r="D321" s="25" t="s">
        <v>22</v>
      </c>
      <c r="E321" s="25" t="s">
        <v>197</v>
      </c>
      <c r="F321" s="26">
        <v>129</v>
      </c>
      <c r="G321" s="32">
        <v>2089.33</v>
      </c>
      <c r="H321" s="41"/>
      <c r="I321" s="36"/>
      <c r="J321" s="36"/>
      <c r="K321" s="36"/>
      <c r="L321" s="36"/>
      <c r="M321" s="36"/>
      <c r="N321" s="36"/>
      <c r="O321" s="36"/>
      <c r="P321" s="36"/>
    </row>
    <row r="322" spans="1:16" s="2" customFormat="1" ht="64.5" customHeight="1" x14ac:dyDescent="0.25">
      <c r="A322" s="59" t="s">
        <v>125</v>
      </c>
      <c r="B322" s="26" t="s">
        <v>36</v>
      </c>
      <c r="C322" s="25" t="s">
        <v>7</v>
      </c>
      <c r="D322" s="25" t="s">
        <v>22</v>
      </c>
      <c r="E322" s="25" t="s">
        <v>198</v>
      </c>
      <c r="F322" s="26"/>
      <c r="G322" s="32">
        <f>G323</f>
        <v>110000</v>
      </c>
      <c r="H322" s="41"/>
      <c r="I322" s="36"/>
      <c r="J322" s="36"/>
      <c r="K322" s="36"/>
      <c r="L322" s="36"/>
      <c r="M322" s="36"/>
      <c r="N322" s="36"/>
      <c r="O322" s="36"/>
      <c r="P322" s="36"/>
    </row>
    <row r="323" spans="1:16" s="2" customFormat="1" ht="30.75" customHeight="1" x14ac:dyDescent="0.25">
      <c r="A323" s="59" t="s">
        <v>82</v>
      </c>
      <c r="B323" s="26" t="s">
        <v>36</v>
      </c>
      <c r="C323" s="25" t="s">
        <v>7</v>
      </c>
      <c r="D323" s="25" t="s">
        <v>22</v>
      </c>
      <c r="E323" s="25" t="s">
        <v>198</v>
      </c>
      <c r="F323" s="26">
        <v>244</v>
      </c>
      <c r="G323" s="32">
        <v>110000</v>
      </c>
      <c r="H323" s="41"/>
      <c r="I323" s="36"/>
      <c r="J323" s="36"/>
      <c r="K323" s="36"/>
      <c r="L323" s="36"/>
      <c r="M323" s="36"/>
      <c r="N323" s="36"/>
      <c r="O323" s="36"/>
      <c r="P323" s="36"/>
    </row>
    <row r="324" spans="1:16" s="2" customFormat="1" ht="14.4" customHeight="1" x14ac:dyDescent="0.25">
      <c r="A324" s="57" t="s">
        <v>14</v>
      </c>
      <c r="B324" s="19" t="s">
        <v>36</v>
      </c>
      <c r="C324" s="24" t="s">
        <v>7</v>
      </c>
      <c r="D324" s="24" t="s">
        <v>37</v>
      </c>
      <c r="E324" s="24"/>
      <c r="F324" s="19"/>
      <c r="G324" s="31">
        <f>G325</f>
        <v>297100</v>
      </c>
      <c r="H324" s="41"/>
      <c r="I324" s="36"/>
      <c r="J324" s="36"/>
      <c r="K324" s="36"/>
      <c r="L324" s="36"/>
      <c r="M324" s="36"/>
      <c r="N324" s="36"/>
      <c r="O324" s="36"/>
      <c r="P324" s="36"/>
    </row>
    <row r="325" spans="1:16" s="2" customFormat="1" ht="42" customHeight="1" x14ac:dyDescent="0.25">
      <c r="A325" s="59" t="s">
        <v>133</v>
      </c>
      <c r="B325" s="26" t="s">
        <v>36</v>
      </c>
      <c r="C325" s="25" t="s">
        <v>7</v>
      </c>
      <c r="D325" s="25" t="s">
        <v>37</v>
      </c>
      <c r="E325" s="25" t="s">
        <v>199</v>
      </c>
      <c r="F325" s="26"/>
      <c r="G325" s="32">
        <f>G326</f>
        <v>297100</v>
      </c>
      <c r="H325" s="41"/>
      <c r="I325" s="36"/>
      <c r="J325" s="36"/>
      <c r="K325" s="36"/>
      <c r="L325" s="36"/>
      <c r="M325" s="36"/>
      <c r="N325" s="36"/>
      <c r="O325" s="36"/>
      <c r="P325" s="36"/>
    </row>
    <row r="326" spans="1:16" s="2" customFormat="1" ht="14.4" customHeight="1" x14ac:dyDescent="0.25">
      <c r="A326" s="59" t="s">
        <v>54</v>
      </c>
      <c r="B326" s="26" t="s">
        <v>36</v>
      </c>
      <c r="C326" s="25" t="s">
        <v>7</v>
      </c>
      <c r="D326" s="25" t="s">
        <v>37</v>
      </c>
      <c r="E326" s="25" t="s">
        <v>199</v>
      </c>
      <c r="F326" s="26">
        <v>530</v>
      </c>
      <c r="G326" s="32">
        <v>297100</v>
      </c>
      <c r="H326" s="41"/>
      <c r="I326" s="36"/>
      <c r="J326" s="36"/>
      <c r="K326" s="36"/>
      <c r="L326" s="36"/>
      <c r="M326" s="36"/>
      <c r="N326" s="36"/>
      <c r="O326" s="36"/>
      <c r="P326" s="36"/>
    </row>
    <row r="327" spans="1:16" s="2" customFormat="1" ht="14.4" customHeight="1" x14ac:dyDescent="0.25">
      <c r="A327" s="57" t="s">
        <v>41</v>
      </c>
      <c r="B327" s="19" t="s">
        <v>36</v>
      </c>
      <c r="C327" s="24" t="s">
        <v>8</v>
      </c>
      <c r="D327" s="24"/>
      <c r="E327" s="24"/>
      <c r="F327" s="19"/>
      <c r="G327" s="31">
        <f>G328</f>
        <v>223000</v>
      </c>
      <c r="H327" s="41"/>
      <c r="I327" s="36"/>
      <c r="J327" s="36"/>
      <c r="K327" s="36"/>
      <c r="L327" s="36"/>
      <c r="M327" s="36"/>
      <c r="N327" s="36"/>
      <c r="O327" s="36"/>
      <c r="P327" s="36"/>
    </row>
    <row r="328" spans="1:16" s="2" customFormat="1" ht="14.4" customHeight="1" x14ac:dyDescent="0.25">
      <c r="A328" s="57" t="s">
        <v>53</v>
      </c>
      <c r="B328" s="19" t="s">
        <v>36</v>
      </c>
      <c r="C328" s="24" t="s">
        <v>8</v>
      </c>
      <c r="D328" s="24" t="s">
        <v>9</v>
      </c>
      <c r="E328" s="24"/>
      <c r="F328" s="19"/>
      <c r="G328" s="31">
        <f>G329</f>
        <v>223000</v>
      </c>
      <c r="H328" s="41"/>
      <c r="I328" s="36"/>
      <c r="J328" s="36"/>
      <c r="K328" s="36"/>
      <c r="L328" s="36"/>
      <c r="M328" s="36"/>
      <c r="N328" s="36"/>
      <c r="O328" s="36"/>
      <c r="P328" s="36"/>
    </row>
    <row r="329" spans="1:16" s="2" customFormat="1" ht="25.5" customHeight="1" x14ac:dyDescent="0.25">
      <c r="A329" s="59" t="s">
        <v>42</v>
      </c>
      <c r="B329" s="26" t="s">
        <v>36</v>
      </c>
      <c r="C329" s="25" t="s">
        <v>8</v>
      </c>
      <c r="D329" s="25" t="s">
        <v>9</v>
      </c>
      <c r="E329" s="25" t="s">
        <v>200</v>
      </c>
      <c r="F329" s="26"/>
      <c r="G329" s="32">
        <f>G330</f>
        <v>223000</v>
      </c>
      <c r="H329" s="41"/>
      <c r="I329" s="36"/>
      <c r="J329" s="36"/>
      <c r="K329" s="36"/>
      <c r="L329" s="36"/>
      <c r="M329" s="36"/>
      <c r="N329" s="36"/>
      <c r="O329" s="36"/>
      <c r="P329" s="36"/>
    </row>
    <row r="330" spans="1:16" s="2" customFormat="1" ht="14.4" customHeight="1" x14ac:dyDescent="0.25">
      <c r="A330" s="59" t="s">
        <v>54</v>
      </c>
      <c r="B330" s="26" t="s">
        <v>36</v>
      </c>
      <c r="C330" s="25" t="s">
        <v>8</v>
      </c>
      <c r="D330" s="25" t="s">
        <v>9</v>
      </c>
      <c r="E330" s="25" t="s">
        <v>200</v>
      </c>
      <c r="F330" s="26" t="s">
        <v>55</v>
      </c>
      <c r="G330" s="32">
        <v>223000</v>
      </c>
      <c r="H330" s="41"/>
      <c r="I330" s="36"/>
      <c r="J330" s="36"/>
      <c r="K330" s="36"/>
      <c r="L330" s="36"/>
      <c r="M330" s="36"/>
      <c r="N330" s="36"/>
      <c r="O330" s="36"/>
      <c r="P330" s="36"/>
    </row>
    <row r="331" spans="1:16" s="2" customFormat="1" ht="14.4" customHeight="1" x14ac:dyDescent="0.25">
      <c r="A331" s="57" t="s">
        <v>23</v>
      </c>
      <c r="B331" s="19" t="s">
        <v>36</v>
      </c>
      <c r="C331" s="24" t="s">
        <v>16</v>
      </c>
      <c r="D331" s="24"/>
      <c r="E331" s="24"/>
      <c r="F331" s="19"/>
      <c r="G331" s="31">
        <f>G332</f>
        <v>83500</v>
      </c>
      <c r="H331" s="41"/>
      <c r="I331" s="36"/>
      <c r="J331" s="36"/>
      <c r="K331" s="36"/>
      <c r="L331" s="36"/>
      <c r="M331" s="36"/>
      <c r="N331" s="36"/>
      <c r="O331" s="36"/>
      <c r="P331" s="36"/>
    </row>
    <row r="332" spans="1:16" s="2" customFormat="1" ht="14.4" customHeight="1" x14ac:dyDescent="0.25">
      <c r="A332" s="57" t="s">
        <v>26</v>
      </c>
      <c r="B332" s="19" t="s">
        <v>36</v>
      </c>
      <c r="C332" s="24" t="s">
        <v>16</v>
      </c>
      <c r="D332" s="24" t="s">
        <v>17</v>
      </c>
      <c r="E332" s="24"/>
      <c r="F332" s="19"/>
      <c r="G332" s="31">
        <f>G335+G333</f>
        <v>83500</v>
      </c>
      <c r="H332" s="41"/>
      <c r="I332" s="36"/>
      <c r="J332" s="36"/>
      <c r="K332" s="36"/>
      <c r="L332" s="36"/>
      <c r="M332" s="36"/>
      <c r="N332" s="36"/>
      <c r="O332" s="36"/>
      <c r="P332" s="36"/>
    </row>
    <row r="333" spans="1:16" s="2" customFormat="1" ht="36.75" customHeight="1" x14ac:dyDescent="0.25">
      <c r="A333" s="59" t="s">
        <v>301</v>
      </c>
      <c r="B333" s="26" t="s">
        <v>36</v>
      </c>
      <c r="C333" s="25" t="s">
        <v>16</v>
      </c>
      <c r="D333" s="25" t="s">
        <v>17</v>
      </c>
      <c r="E333" s="25" t="s">
        <v>181</v>
      </c>
      <c r="F333" s="26"/>
      <c r="G333" s="32">
        <f>G334</f>
        <v>12500</v>
      </c>
      <c r="H333" s="41"/>
      <c r="I333" s="36"/>
      <c r="J333" s="36"/>
      <c r="K333" s="36"/>
      <c r="L333" s="36"/>
      <c r="M333" s="36"/>
      <c r="N333" s="36"/>
      <c r="O333" s="36"/>
      <c r="P333" s="36"/>
    </row>
    <row r="334" spans="1:16" s="2" customFormat="1" ht="25.5" customHeight="1" x14ac:dyDescent="0.25">
      <c r="A334" s="59" t="s">
        <v>82</v>
      </c>
      <c r="B334" s="26" t="s">
        <v>36</v>
      </c>
      <c r="C334" s="25" t="s">
        <v>16</v>
      </c>
      <c r="D334" s="25" t="s">
        <v>17</v>
      </c>
      <c r="E334" s="25" t="s">
        <v>181</v>
      </c>
      <c r="F334" s="26">
        <v>244</v>
      </c>
      <c r="G334" s="32">
        <v>12500</v>
      </c>
      <c r="H334" s="41"/>
      <c r="I334" s="36"/>
      <c r="J334" s="36"/>
      <c r="K334" s="36"/>
      <c r="L334" s="36"/>
      <c r="M334" s="36"/>
      <c r="N334" s="36"/>
      <c r="O334" s="36"/>
      <c r="P334" s="36"/>
    </row>
    <row r="335" spans="1:16" s="2" customFormat="1" ht="66.75" customHeight="1" x14ac:dyDescent="0.25">
      <c r="A335" s="59" t="s">
        <v>215</v>
      </c>
      <c r="B335" s="26" t="s">
        <v>36</v>
      </c>
      <c r="C335" s="25" t="s">
        <v>16</v>
      </c>
      <c r="D335" s="25" t="s">
        <v>17</v>
      </c>
      <c r="E335" s="25" t="s">
        <v>183</v>
      </c>
      <c r="F335" s="26"/>
      <c r="G335" s="32">
        <f>G336</f>
        <v>71000</v>
      </c>
      <c r="H335" s="41"/>
      <c r="I335" s="36"/>
      <c r="J335" s="36"/>
      <c r="K335" s="36"/>
      <c r="L335" s="36"/>
      <c r="M335" s="36"/>
      <c r="N335" s="36"/>
      <c r="O335" s="36"/>
      <c r="P335" s="36"/>
    </row>
    <row r="336" spans="1:16" s="2" customFormat="1" ht="26.25" customHeight="1" x14ac:dyDescent="0.25">
      <c r="A336" s="59" t="s">
        <v>82</v>
      </c>
      <c r="B336" s="26" t="s">
        <v>36</v>
      </c>
      <c r="C336" s="25" t="s">
        <v>16</v>
      </c>
      <c r="D336" s="25" t="s">
        <v>17</v>
      </c>
      <c r="E336" s="25" t="s">
        <v>183</v>
      </c>
      <c r="F336" s="26">
        <v>244</v>
      </c>
      <c r="G336" s="32">
        <v>71000</v>
      </c>
      <c r="H336" s="41"/>
      <c r="I336" s="36"/>
      <c r="J336" s="36"/>
      <c r="K336" s="36"/>
      <c r="L336" s="36"/>
      <c r="M336" s="36"/>
      <c r="N336" s="36"/>
      <c r="O336" s="36"/>
      <c r="P336" s="36"/>
    </row>
    <row r="337" spans="1:7" ht="14.4" customHeight="1" x14ac:dyDescent="0.3">
      <c r="A337" s="57" t="s">
        <v>11</v>
      </c>
      <c r="B337" s="19" t="s">
        <v>36</v>
      </c>
      <c r="C337" s="24" t="s">
        <v>37</v>
      </c>
      <c r="D337" s="24"/>
      <c r="E337" s="24"/>
      <c r="F337" s="19"/>
      <c r="G337" s="31">
        <f>G338</f>
        <v>376007.9</v>
      </c>
    </row>
    <row r="338" spans="1:7" ht="30" customHeight="1" x14ac:dyDescent="0.3">
      <c r="A338" s="57" t="s">
        <v>126</v>
      </c>
      <c r="B338" s="19" t="s">
        <v>36</v>
      </c>
      <c r="C338" s="24" t="s">
        <v>37</v>
      </c>
      <c r="D338" s="24" t="s">
        <v>7</v>
      </c>
      <c r="E338" s="24"/>
      <c r="F338" s="19"/>
      <c r="G338" s="31">
        <f>G339</f>
        <v>376007.9</v>
      </c>
    </row>
    <row r="339" spans="1:7" ht="14.25" customHeight="1" x14ac:dyDescent="0.3">
      <c r="A339" s="59" t="s">
        <v>13</v>
      </c>
      <c r="B339" s="26" t="s">
        <v>36</v>
      </c>
      <c r="C339" s="25" t="s">
        <v>37</v>
      </c>
      <c r="D339" s="25" t="s">
        <v>7</v>
      </c>
      <c r="E339" s="25" t="s">
        <v>201</v>
      </c>
      <c r="F339" s="26"/>
      <c r="G339" s="32">
        <f>G340</f>
        <v>376007.9</v>
      </c>
    </row>
    <row r="340" spans="1:7" ht="14.4" customHeight="1" x14ac:dyDescent="0.3">
      <c r="A340" s="59" t="s">
        <v>127</v>
      </c>
      <c r="B340" s="26" t="s">
        <v>36</v>
      </c>
      <c r="C340" s="25" t="s">
        <v>37</v>
      </c>
      <c r="D340" s="25" t="s">
        <v>7</v>
      </c>
      <c r="E340" s="25" t="s">
        <v>201</v>
      </c>
      <c r="F340" s="26" t="s">
        <v>72</v>
      </c>
      <c r="G340" s="32">
        <v>376007.9</v>
      </c>
    </row>
    <row r="341" spans="1:7" ht="40.5" customHeight="1" x14ac:dyDescent="0.3">
      <c r="A341" s="57" t="s">
        <v>128</v>
      </c>
      <c r="B341" s="19" t="s">
        <v>36</v>
      </c>
      <c r="C341" s="24" t="s">
        <v>15</v>
      </c>
      <c r="D341" s="24"/>
      <c r="E341" s="24"/>
      <c r="F341" s="19"/>
      <c r="G341" s="31">
        <f>G342</f>
        <v>11213000</v>
      </c>
    </row>
    <row r="342" spans="1:7" ht="39.75" customHeight="1" x14ac:dyDescent="0.3">
      <c r="A342" s="57" t="s">
        <v>129</v>
      </c>
      <c r="B342" s="19" t="s">
        <v>36</v>
      </c>
      <c r="C342" s="24" t="s">
        <v>15</v>
      </c>
      <c r="D342" s="24" t="s">
        <v>7</v>
      </c>
      <c r="E342" s="24"/>
      <c r="F342" s="19"/>
      <c r="G342" s="31">
        <f>G343</f>
        <v>11213000</v>
      </c>
    </row>
    <row r="343" spans="1:7" ht="27.75" customHeight="1" x14ac:dyDescent="0.3">
      <c r="A343" s="59" t="s">
        <v>40</v>
      </c>
      <c r="B343" s="26" t="s">
        <v>36</v>
      </c>
      <c r="C343" s="25" t="s">
        <v>15</v>
      </c>
      <c r="D343" s="25" t="s">
        <v>7</v>
      </c>
      <c r="E343" s="25" t="s">
        <v>202</v>
      </c>
      <c r="F343" s="26"/>
      <c r="G343" s="32">
        <f>G344</f>
        <v>11213000</v>
      </c>
    </row>
    <row r="344" spans="1:7" ht="15.75" customHeight="1" x14ac:dyDescent="0.3">
      <c r="A344" s="59" t="s">
        <v>130</v>
      </c>
      <c r="B344" s="26" t="s">
        <v>36</v>
      </c>
      <c r="C344" s="25" t="s">
        <v>15</v>
      </c>
      <c r="D344" s="25" t="s">
        <v>7</v>
      </c>
      <c r="E344" s="25" t="s">
        <v>202</v>
      </c>
      <c r="F344" s="26" t="s">
        <v>56</v>
      </c>
      <c r="G344" s="32">
        <v>11213000</v>
      </c>
    </row>
    <row r="345" spans="1:7" ht="14.4" customHeight="1" x14ac:dyDescent="0.3">
      <c r="A345" s="58"/>
      <c r="B345" s="25"/>
      <c r="C345" s="25"/>
      <c r="D345" s="25"/>
      <c r="E345" s="25"/>
      <c r="F345" s="25"/>
      <c r="G345" s="34"/>
    </row>
    <row r="346" spans="1:7" ht="14.4" customHeight="1" x14ac:dyDescent="0.3">
      <c r="A346" s="56"/>
      <c r="B346" s="25"/>
      <c r="C346" s="25"/>
      <c r="D346" s="25"/>
      <c r="E346" s="25"/>
      <c r="F346" s="25"/>
      <c r="G346" s="32"/>
    </row>
    <row r="347" spans="1:7" ht="14.4" customHeight="1" x14ac:dyDescent="0.3">
      <c r="A347" s="61" t="s">
        <v>131</v>
      </c>
      <c r="B347" s="25"/>
      <c r="C347" s="25"/>
      <c r="D347" s="25"/>
      <c r="E347" s="25"/>
      <c r="F347" s="25"/>
      <c r="G347" s="31">
        <f>G13+G250+G265+G310</f>
        <v>246192409.76999998</v>
      </c>
    </row>
    <row r="348" spans="1:7" ht="14.4" customHeight="1" x14ac:dyDescent="0.3">
      <c r="A348" s="42"/>
      <c r="B348" s="43"/>
      <c r="C348" s="43"/>
      <c r="D348" s="43"/>
      <c r="E348" s="43"/>
      <c r="F348" s="43"/>
      <c r="G348" s="18"/>
    </row>
    <row r="349" spans="1:7" ht="14.4" customHeight="1" x14ac:dyDescent="0.3">
      <c r="A349" s="42"/>
      <c r="B349" s="43"/>
      <c r="C349" s="43"/>
      <c r="D349" s="43"/>
      <c r="E349" s="43"/>
      <c r="F349" s="43"/>
      <c r="G349" s="18"/>
    </row>
    <row r="350" spans="1:7" ht="14.4" customHeight="1" x14ac:dyDescent="0.3">
      <c r="A350" s="42"/>
      <c r="B350" s="43"/>
      <c r="C350" s="43"/>
      <c r="D350" s="43"/>
      <c r="E350" s="43"/>
      <c r="F350" s="43"/>
      <c r="G350" s="44"/>
    </row>
    <row r="351" spans="1:7" ht="14.4" customHeight="1" x14ac:dyDescent="0.3">
      <c r="A351" s="42"/>
      <c r="B351" s="43"/>
      <c r="C351" s="43"/>
      <c r="D351" s="43"/>
      <c r="E351" s="43"/>
      <c r="F351" s="43"/>
      <c r="G351" s="44"/>
    </row>
    <row r="352" spans="1:7" ht="14.4" customHeight="1" x14ac:dyDescent="0.3">
      <c r="A352" s="42"/>
      <c r="B352" s="43"/>
      <c r="C352" s="43"/>
      <c r="D352" s="43"/>
      <c r="E352" s="43"/>
      <c r="F352" s="43"/>
      <c r="G352" s="18"/>
    </row>
    <row r="353" spans="1:7" ht="14.4" customHeight="1" x14ac:dyDescent="0.3">
      <c r="A353" s="42"/>
      <c r="B353" s="43"/>
      <c r="C353" s="43"/>
      <c r="D353" s="43"/>
      <c r="E353" s="43"/>
      <c r="F353" s="43"/>
      <c r="G353" s="45"/>
    </row>
    <row r="354" spans="1:7" ht="14.4" customHeight="1" x14ac:dyDescent="0.3">
      <c r="A354" s="42"/>
      <c r="B354" s="43"/>
      <c r="C354" s="43"/>
      <c r="D354" s="43"/>
      <c r="E354" s="43"/>
      <c r="F354" s="43"/>
      <c r="G354" s="46"/>
    </row>
    <row r="355" spans="1:7" ht="14.4" customHeight="1" x14ac:dyDescent="0.3">
      <c r="A355" s="42"/>
      <c r="B355" s="43"/>
      <c r="C355" s="43"/>
      <c r="D355" s="43"/>
      <c r="E355" s="43"/>
      <c r="F355" s="43"/>
      <c r="G355" s="46"/>
    </row>
    <row r="356" spans="1:7" ht="14.4" customHeight="1" x14ac:dyDescent="0.3">
      <c r="A356" s="42"/>
      <c r="B356" s="47"/>
      <c r="C356" s="47"/>
      <c r="D356" s="47"/>
      <c r="E356" s="47"/>
      <c r="F356" s="47"/>
      <c r="G356" s="48"/>
    </row>
    <row r="357" spans="1:7" ht="14.4" customHeight="1" x14ac:dyDescent="0.3">
      <c r="A357" s="42"/>
      <c r="B357" s="47"/>
      <c r="C357" s="47"/>
      <c r="D357" s="47"/>
      <c r="E357" s="47"/>
      <c r="F357" s="47"/>
      <c r="G357" s="48"/>
    </row>
    <row r="358" spans="1:7" ht="14.4" customHeight="1" x14ac:dyDescent="0.3">
      <c r="A358" s="42"/>
      <c r="B358" s="47"/>
      <c r="C358" s="47"/>
      <c r="D358" s="47"/>
      <c r="E358" s="47"/>
      <c r="F358" s="47"/>
      <c r="G358" s="48"/>
    </row>
    <row r="359" spans="1:7" ht="14.4" customHeight="1" x14ac:dyDescent="0.3">
      <c r="A359" s="42"/>
      <c r="B359" s="47"/>
      <c r="C359" s="47"/>
      <c r="D359" s="47"/>
      <c r="E359" s="47"/>
      <c r="F359" s="47"/>
      <c r="G359" s="48"/>
    </row>
    <row r="360" spans="1:7" ht="14.4" customHeight="1" x14ac:dyDescent="0.3">
      <c r="A360" s="42"/>
      <c r="B360" s="47"/>
      <c r="C360" s="47"/>
      <c r="D360" s="47"/>
      <c r="E360" s="47"/>
      <c r="F360" s="47"/>
      <c r="G360" s="48"/>
    </row>
    <row r="361" spans="1:7" ht="14.4" customHeight="1" x14ac:dyDescent="0.3">
      <c r="A361" s="42"/>
      <c r="B361" s="47"/>
      <c r="C361" s="47"/>
      <c r="D361" s="47"/>
      <c r="E361" s="47"/>
      <c r="F361" s="47"/>
      <c r="G361" s="48"/>
    </row>
    <row r="362" spans="1:7" ht="14.4" customHeight="1" x14ac:dyDescent="0.3">
      <c r="A362" s="42"/>
      <c r="B362" s="47"/>
      <c r="C362" s="47"/>
      <c r="D362" s="47"/>
      <c r="E362" s="47"/>
      <c r="F362" s="47"/>
      <c r="G362" s="48"/>
    </row>
    <row r="363" spans="1:7" ht="14.4" customHeight="1" x14ac:dyDescent="0.3">
      <c r="A363" s="42"/>
      <c r="B363" s="47"/>
      <c r="C363" s="47"/>
      <c r="D363" s="47"/>
      <c r="E363" s="47"/>
      <c r="F363" s="47"/>
      <c r="G363" s="48"/>
    </row>
    <row r="364" spans="1:7" ht="14.4" customHeight="1" x14ac:dyDescent="0.3">
      <c r="A364" s="42"/>
      <c r="B364" s="47"/>
      <c r="C364" s="47"/>
      <c r="D364" s="47"/>
      <c r="E364" s="47"/>
      <c r="F364" s="47"/>
      <c r="G364" s="48"/>
    </row>
    <row r="365" spans="1:7" ht="14.4" customHeight="1" x14ac:dyDescent="0.3">
      <c r="A365" s="42"/>
      <c r="B365" s="47"/>
      <c r="C365" s="47"/>
      <c r="D365" s="47"/>
      <c r="E365" s="47"/>
      <c r="F365" s="47"/>
      <c r="G365" s="48"/>
    </row>
    <row r="366" spans="1:7" ht="14.4" customHeight="1" x14ac:dyDescent="0.3">
      <c r="A366" s="42"/>
      <c r="B366" s="47"/>
      <c r="C366" s="47"/>
      <c r="D366" s="47"/>
      <c r="E366" s="47"/>
      <c r="F366" s="47"/>
      <c r="G366" s="48"/>
    </row>
    <row r="367" spans="1:7" ht="14.4" customHeight="1" x14ac:dyDescent="0.3">
      <c r="A367" s="42"/>
      <c r="B367" s="47"/>
      <c r="C367" s="47"/>
      <c r="D367" s="47"/>
      <c r="E367" s="47"/>
      <c r="F367" s="47"/>
      <c r="G367" s="48"/>
    </row>
    <row r="368" spans="1:7" ht="14.4" customHeight="1" x14ac:dyDescent="0.3">
      <c r="A368" s="42"/>
      <c r="B368" s="47"/>
      <c r="C368" s="47"/>
      <c r="D368" s="47"/>
      <c r="E368" s="47"/>
      <c r="F368" s="47"/>
      <c r="G368" s="48"/>
    </row>
    <row r="369" spans="1:7" ht="14.4" customHeight="1" x14ac:dyDescent="0.3">
      <c r="A369" s="42"/>
      <c r="B369" s="47"/>
      <c r="C369" s="47"/>
      <c r="D369" s="47"/>
      <c r="E369" s="47"/>
      <c r="F369" s="47"/>
      <c r="G369" s="48"/>
    </row>
    <row r="370" spans="1:7" ht="14.4" customHeight="1" x14ac:dyDescent="0.3">
      <c r="A370" s="42"/>
      <c r="B370" s="47"/>
      <c r="C370" s="47"/>
      <c r="D370" s="47"/>
      <c r="E370" s="47"/>
      <c r="F370" s="47"/>
      <c r="G370" s="48"/>
    </row>
    <row r="371" spans="1:7" ht="14.4" customHeight="1" x14ac:dyDescent="0.3">
      <c r="A371" s="42"/>
      <c r="B371" s="47"/>
      <c r="C371" s="47"/>
      <c r="D371" s="47"/>
      <c r="E371" s="47"/>
      <c r="F371" s="47"/>
      <c r="G371" s="48"/>
    </row>
    <row r="372" spans="1:7" ht="14.4" customHeight="1" x14ac:dyDescent="0.3">
      <c r="A372" s="42"/>
      <c r="B372" s="47"/>
      <c r="C372" s="47"/>
      <c r="D372" s="47"/>
      <c r="E372" s="47"/>
      <c r="F372" s="47"/>
      <c r="G372" s="48"/>
    </row>
    <row r="373" spans="1:7" ht="14.4" customHeight="1" x14ac:dyDescent="0.3">
      <c r="A373" s="42"/>
      <c r="B373" s="47"/>
      <c r="C373" s="47"/>
      <c r="D373" s="47"/>
      <c r="E373" s="47"/>
      <c r="F373" s="47"/>
      <c r="G373" s="48"/>
    </row>
    <row r="374" spans="1:7" ht="14.4" customHeight="1" x14ac:dyDescent="0.3">
      <c r="A374" s="42"/>
      <c r="B374" s="47"/>
      <c r="C374" s="47"/>
      <c r="D374" s="47"/>
      <c r="E374" s="47"/>
      <c r="F374" s="47"/>
      <c r="G374" s="48"/>
    </row>
    <row r="375" spans="1:7" ht="14.4" customHeight="1" x14ac:dyDescent="0.3">
      <c r="A375" s="42"/>
      <c r="B375" s="47"/>
      <c r="C375" s="47"/>
      <c r="D375" s="47"/>
      <c r="E375" s="47"/>
      <c r="F375" s="47"/>
      <c r="G375" s="48"/>
    </row>
    <row r="376" spans="1:7" ht="14.4" customHeight="1" x14ac:dyDescent="0.3">
      <c r="A376" s="42"/>
      <c r="B376" s="47"/>
      <c r="C376" s="47"/>
      <c r="D376" s="47"/>
      <c r="E376" s="47"/>
      <c r="F376" s="47"/>
      <c r="G376" s="48"/>
    </row>
    <row r="377" spans="1:7" ht="14.4" customHeight="1" x14ac:dyDescent="0.3">
      <c r="A377" s="42"/>
      <c r="B377" s="47"/>
      <c r="C377" s="47"/>
      <c r="D377" s="47"/>
      <c r="E377" s="47"/>
      <c r="F377" s="47"/>
      <c r="G377" s="48"/>
    </row>
    <row r="378" spans="1:7" ht="14.4" customHeight="1" x14ac:dyDescent="0.3">
      <c r="A378" s="28"/>
      <c r="B378" s="29"/>
      <c r="C378" s="29"/>
      <c r="D378" s="29"/>
      <c r="E378" s="29"/>
      <c r="F378" s="29"/>
      <c r="G378" s="30"/>
    </row>
    <row r="379" spans="1:7" ht="14.4" customHeight="1" x14ac:dyDescent="0.3">
      <c r="A379" s="28"/>
      <c r="B379" s="29"/>
      <c r="C379" s="29"/>
      <c r="D379" s="29"/>
      <c r="E379" s="29"/>
      <c r="F379" s="29"/>
      <c r="G379" s="30"/>
    </row>
    <row r="380" spans="1:7" ht="14.4" customHeight="1" x14ac:dyDescent="0.3">
      <c r="A380" s="28"/>
      <c r="B380" s="29"/>
      <c r="C380" s="29"/>
      <c r="D380" s="29"/>
      <c r="E380" s="29"/>
      <c r="F380" s="29"/>
      <c r="G380" s="30"/>
    </row>
    <row r="381" spans="1:7" ht="14.4" customHeight="1" x14ac:dyDescent="0.3">
      <c r="A381" s="28"/>
      <c r="B381" s="29"/>
      <c r="C381" s="29"/>
      <c r="D381" s="29"/>
      <c r="E381" s="29"/>
      <c r="F381" s="29"/>
      <c r="G381" s="30"/>
    </row>
    <row r="382" spans="1:7" ht="14.4" customHeight="1" x14ac:dyDescent="0.3">
      <c r="A382" s="28"/>
      <c r="B382" s="29"/>
      <c r="C382" s="29"/>
      <c r="D382" s="29"/>
      <c r="E382" s="29"/>
      <c r="F382" s="29"/>
      <c r="G382" s="30"/>
    </row>
    <row r="383" spans="1:7" ht="14.4" customHeight="1" x14ac:dyDescent="0.3">
      <c r="A383" s="28"/>
      <c r="B383" s="29"/>
      <c r="C383" s="29"/>
      <c r="D383" s="29"/>
      <c r="E383" s="29"/>
      <c r="F383" s="29"/>
      <c r="G383" s="30"/>
    </row>
    <row r="384" spans="1:7" ht="14.4" customHeight="1" x14ac:dyDescent="0.3">
      <c r="A384" s="28"/>
      <c r="B384" s="29"/>
      <c r="C384" s="29"/>
      <c r="D384" s="29"/>
      <c r="E384" s="29"/>
      <c r="F384" s="29"/>
      <c r="G384" s="30"/>
    </row>
    <row r="385" spans="1:7" ht="14.4" customHeight="1" x14ac:dyDescent="0.3">
      <c r="A385" s="28"/>
      <c r="B385" s="29"/>
      <c r="C385" s="29"/>
      <c r="D385" s="29"/>
      <c r="E385" s="29"/>
      <c r="F385" s="29"/>
      <c r="G385" s="30"/>
    </row>
    <row r="386" spans="1:7" ht="14.4" customHeight="1" x14ac:dyDescent="0.3">
      <c r="A386" s="28"/>
      <c r="B386" s="29"/>
      <c r="C386" s="29"/>
      <c r="D386" s="29"/>
      <c r="E386" s="29"/>
      <c r="F386" s="29"/>
      <c r="G386" s="30"/>
    </row>
    <row r="387" spans="1:7" ht="14.4" customHeight="1" x14ac:dyDescent="0.3">
      <c r="A387" s="28"/>
      <c r="B387" s="29"/>
      <c r="C387" s="29"/>
      <c r="D387" s="29"/>
      <c r="E387" s="29"/>
      <c r="F387" s="29"/>
      <c r="G387" s="30"/>
    </row>
    <row r="388" spans="1:7" ht="14.4" customHeight="1" x14ac:dyDescent="0.3">
      <c r="A388" s="28"/>
      <c r="B388" s="29"/>
      <c r="C388" s="29"/>
      <c r="D388" s="29"/>
      <c r="E388" s="29"/>
      <c r="F388" s="29"/>
      <c r="G388" s="30"/>
    </row>
    <row r="389" spans="1:7" ht="14.4" customHeight="1" x14ac:dyDescent="0.3">
      <c r="A389" s="28"/>
      <c r="B389" s="29"/>
      <c r="C389" s="29"/>
      <c r="D389" s="29"/>
      <c r="E389" s="29"/>
      <c r="F389" s="29"/>
      <c r="G389" s="30"/>
    </row>
    <row r="390" spans="1:7" ht="14.4" customHeight="1" x14ac:dyDescent="0.3">
      <c r="A390" s="28"/>
      <c r="B390" s="29"/>
      <c r="C390" s="29"/>
      <c r="D390" s="29"/>
      <c r="E390" s="29"/>
      <c r="F390" s="29"/>
      <c r="G390" s="30"/>
    </row>
    <row r="391" spans="1:7" ht="14.4" customHeight="1" x14ac:dyDescent="0.3">
      <c r="A391" s="28"/>
      <c r="B391" s="29"/>
      <c r="C391" s="29"/>
      <c r="D391" s="29"/>
      <c r="E391" s="29"/>
      <c r="F391" s="29"/>
      <c r="G391" s="30"/>
    </row>
    <row r="392" spans="1:7" ht="14.4" customHeight="1" x14ac:dyDescent="0.3">
      <c r="A392" s="28"/>
      <c r="B392" s="29"/>
      <c r="C392" s="29"/>
      <c r="D392" s="29"/>
      <c r="E392" s="29"/>
      <c r="F392" s="29"/>
      <c r="G392" s="30"/>
    </row>
    <row r="393" spans="1:7" ht="14.4" customHeight="1" x14ac:dyDescent="0.3">
      <c r="A393" s="28"/>
      <c r="B393" s="29"/>
      <c r="C393" s="29"/>
      <c r="D393" s="29"/>
      <c r="E393" s="29"/>
      <c r="F393" s="29"/>
      <c r="G393" s="30"/>
    </row>
    <row r="394" spans="1:7" ht="14.4" customHeight="1" x14ac:dyDescent="0.3">
      <c r="A394" s="28"/>
      <c r="B394" s="29"/>
      <c r="C394" s="29"/>
      <c r="D394" s="29"/>
      <c r="E394" s="29"/>
      <c r="F394" s="29"/>
      <c r="G394" s="30"/>
    </row>
    <row r="395" spans="1:7" ht="14.4" customHeight="1" x14ac:dyDescent="0.3">
      <c r="A395" s="28"/>
      <c r="B395" s="29"/>
      <c r="C395" s="29"/>
      <c r="D395" s="29"/>
      <c r="E395" s="29"/>
      <c r="F395" s="29"/>
      <c r="G395" s="30"/>
    </row>
    <row r="396" spans="1:7" ht="14.4" customHeight="1" x14ac:dyDescent="0.3">
      <c r="A396" s="28"/>
      <c r="B396" s="29"/>
      <c r="C396" s="29"/>
      <c r="D396" s="29"/>
      <c r="E396" s="29"/>
      <c r="F396" s="29"/>
      <c r="G396" s="30"/>
    </row>
    <row r="397" spans="1:7" ht="14.4" customHeight="1" x14ac:dyDescent="0.3">
      <c r="A397" s="28"/>
      <c r="B397" s="29"/>
      <c r="C397" s="29"/>
      <c r="D397" s="29"/>
      <c r="E397" s="29"/>
      <c r="F397" s="29"/>
      <c r="G397" s="30"/>
    </row>
    <row r="398" spans="1:7" ht="14.4" customHeight="1" x14ac:dyDescent="0.3">
      <c r="A398" s="28"/>
      <c r="B398" s="29"/>
      <c r="C398" s="29"/>
      <c r="D398" s="29"/>
      <c r="E398" s="29"/>
      <c r="F398" s="29"/>
      <c r="G398" s="30"/>
    </row>
    <row r="399" spans="1:7" ht="14.4" customHeight="1" x14ac:dyDescent="0.3">
      <c r="A399" s="28"/>
      <c r="B399" s="29"/>
      <c r="C399" s="29"/>
      <c r="D399" s="29"/>
      <c r="E399" s="29"/>
      <c r="F399" s="29"/>
      <c r="G399" s="30"/>
    </row>
    <row r="400" spans="1:7" ht="14.4" customHeight="1" x14ac:dyDescent="0.3">
      <c r="A400" s="28"/>
      <c r="B400" s="29"/>
      <c r="C400" s="29"/>
      <c r="D400" s="29"/>
      <c r="E400" s="29"/>
      <c r="F400" s="29"/>
      <c r="G400" s="30"/>
    </row>
    <row r="401" spans="1:7" ht="14.4" customHeight="1" x14ac:dyDescent="0.3">
      <c r="A401" s="28"/>
      <c r="B401" s="29"/>
      <c r="C401" s="29"/>
      <c r="D401" s="29"/>
      <c r="E401" s="29"/>
      <c r="F401" s="29"/>
      <c r="G401" s="30"/>
    </row>
    <row r="402" spans="1:7" ht="14.4" customHeight="1" x14ac:dyDescent="0.3">
      <c r="A402" s="28"/>
      <c r="B402" s="29"/>
      <c r="C402" s="29"/>
      <c r="D402" s="29"/>
      <c r="E402" s="29"/>
      <c r="F402" s="29"/>
      <c r="G402" s="30"/>
    </row>
    <row r="403" spans="1:7" ht="14.4" customHeight="1" x14ac:dyDescent="0.3">
      <c r="A403" s="28"/>
      <c r="B403" s="29"/>
      <c r="C403" s="29"/>
      <c r="D403" s="29"/>
      <c r="E403" s="29"/>
      <c r="F403" s="29"/>
      <c r="G403" s="30"/>
    </row>
    <row r="404" spans="1:7" ht="14.4" customHeight="1" x14ac:dyDescent="0.3">
      <c r="A404" s="28"/>
      <c r="B404" s="29"/>
      <c r="C404" s="29"/>
      <c r="D404" s="29"/>
      <c r="E404" s="29"/>
      <c r="F404" s="29"/>
      <c r="G404" s="30"/>
    </row>
    <row r="405" spans="1:7" ht="14.4" customHeight="1" x14ac:dyDescent="0.3">
      <c r="A405" s="28"/>
      <c r="B405" s="29"/>
      <c r="C405" s="29"/>
      <c r="D405" s="29"/>
      <c r="E405" s="29"/>
      <c r="F405" s="29"/>
      <c r="G405" s="30"/>
    </row>
    <row r="406" spans="1:7" ht="14.4" customHeight="1" x14ac:dyDescent="0.3">
      <c r="A406" s="28"/>
      <c r="B406" s="29"/>
      <c r="C406" s="29"/>
      <c r="D406" s="29"/>
      <c r="E406" s="29"/>
      <c r="F406" s="29"/>
      <c r="G406" s="30"/>
    </row>
    <row r="407" spans="1:7" ht="14.4" customHeight="1" x14ac:dyDescent="0.3">
      <c r="A407" s="28"/>
      <c r="B407" s="29"/>
      <c r="C407" s="29"/>
      <c r="D407" s="29"/>
      <c r="E407" s="29"/>
      <c r="F407" s="29"/>
      <c r="G407" s="30"/>
    </row>
    <row r="408" spans="1:7" ht="14.4" customHeight="1" x14ac:dyDescent="0.3">
      <c r="A408" s="28"/>
      <c r="B408" s="29"/>
      <c r="C408" s="29"/>
      <c r="D408" s="29"/>
      <c r="E408" s="29"/>
      <c r="F408" s="29"/>
      <c r="G408" s="30"/>
    </row>
    <row r="409" spans="1:7" ht="14.4" customHeight="1" x14ac:dyDescent="0.3">
      <c r="A409" s="28"/>
      <c r="B409" s="29"/>
      <c r="C409" s="29"/>
      <c r="D409" s="29"/>
      <c r="E409" s="29"/>
      <c r="F409" s="29"/>
      <c r="G409" s="30"/>
    </row>
    <row r="410" spans="1:7" ht="14.4" customHeight="1" x14ac:dyDescent="0.3">
      <c r="A410" s="28"/>
      <c r="B410" s="29"/>
      <c r="C410" s="29"/>
      <c r="D410" s="29"/>
      <c r="E410" s="29"/>
      <c r="F410" s="29"/>
      <c r="G410" s="30"/>
    </row>
    <row r="411" spans="1:7" ht="14.4" customHeight="1" x14ac:dyDescent="0.3">
      <c r="A411" s="28"/>
      <c r="B411" s="29"/>
      <c r="C411" s="29"/>
      <c r="D411" s="29"/>
      <c r="E411" s="29"/>
      <c r="F411" s="29"/>
      <c r="G411" s="30"/>
    </row>
    <row r="412" spans="1:7" ht="14.4" customHeight="1" x14ac:dyDescent="0.3">
      <c r="A412" s="28"/>
      <c r="B412" s="29"/>
      <c r="C412" s="29"/>
      <c r="D412" s="29"/>
      <c r="E412" s="29"/>
      <c r="F412" s="29"/>
      <c r="G412" s="30"/>
    </row>
    <row r="413" spans="1:7" ht="14.4" customHeight="1" x14ac:dyDescent="0.3">
      <c r="A413" s="28"/>
      <c r="B413" s="29"/>
      <c r="C413" s="29"/>
      <c r="D413" s="29"/>
      <c r="E413" s="29"/>
      <c r="F413" s="29"/>
      <c r="G413" s="30"/>
    </row>
    <row r="414" spans="1:7" ht="14.4" customHeight="1" x14ac:dyDescent="0.3">
      <c r="A414" s="28"/>
      <c r="B414" s="29"/>
      <c r="C414" s="29"/>
      <c r="D414" s="29"/>
      <c r="E414" s="29"/>
      <c r="F414" s="29"/>
      <c r="G414" s="30"/>
    </row>
    <row r="415" spans="1:7" ht="14.4" customHeight="1" x14ac:dyDescent="0.3">
      <c r="A415" s="28"/>
      <c r="B415" s="29"/>
      <c r="C415" s="29"/>
      <c r="D415" s="29"/>
      <c r="E415" s="29"/>
      <c r="F415" s="29"/>
      <c r="G415" s="30"/>
    </row>
    <row r="416" spans="1:7" ht="14.4" customHeight="1" x14ac:dyDescent="0.3">
      <c r="A416" s="28"/>
      <c r="B416" s="29"/>
      <c r="C416" s="29"/>
      <c r="D416" s="29"/>
      <c r="E416" s="29"/>
      <c r="F416" s="29"/>
      <c r="G416" s="30"/>
    </row>
    <row r="417" spans="1:7" ht="14.4" customHeight="1" x14ac:dyDescent="0.3">
      <c r="A417" s="28"/>
      <c r="B417" s="29"/>
      <c r="C417" s="29"/>
      <c r="D417" s="29"/>
      <c r="E417" s="29"/>
      <c r="F417" s="29"/>
      <c r="G417" s="30"/>
    </row>
    <row r="418" spans="1:7" ht="14.4" customHeight="1" x14ac:dyDescent="0.3">
      <c r="A418" s="28"/>
      <c r="B418" s="29"/>
      <c r="C418" s="29"/>
      <c r="D418" s="29"/>
      <c r="E418" s="29"/>
      <c r="F418" s="29"/>
      <c r="G418" s="30"/>
    </row>
    <row r="419" spans="1:7" ht="14.4" customHeight="1" x14ac:dyDescent="0.3">
      <c r="A419" s="28"/>
      <c r="B419" s="29"/>
      <c r="C419" s="29"/>
      <c r="D419" s="29"/>
      <c r="E419" s="29"/>
      <c r="F419" s="29"/>
      <c r="G419" s="30"/>
    </row>
    <row r="420" spans="1:7" ht="14.4" customHeight="1" x14ac:dyDescent="0.3">
      <c r="A420" s="28"/>
      <c r="B420" s="29"/>
      <c r="C420" s="29"/>
      <c r="D420" s="29"/>
      <c r="E420" s="29"/>
      <c r="F420" s="29"/>
      <c r="G420" s="30"/>
    </row>
    <row r="421" spans="1:7" ht="14.4" customHeight="1" x14ac:dyDescent="0.3">
      <c r="A421" s="28"/>
      <c r="B421" s="29"/>
      <c r="C421" s="29"/>
      <c r="D421" s="29"/>
      <c r="E421" s="29"/>
      <c r="F421" s="29"/>
      <c r="G421" s="30"/>
    </row>
    <row r="422" spans="1:7" ht="14.4" customHeight="1" x14ac:dyDescent="0.3">
      <c r="A422" s="28"/>
      <c r="B422" s="29"/>
      <c r="C422" s="29"/>
      <c r="D422" s="29"/>
      <c r="E422" s="29"/>
      <c r="F422" s="29"/>
      <c r="G422" s="30"/>
    </row>
    <row r="423" spans="1:7" ht="14.4" customHeight="1" x14ac:dyDescent="0.3">
      <c r="A423" s="28"/>
      <c r="B423" s="29"/>
      <c r="C423" s="29"/>
      <c r="D423" s="29"/>
      <c r="E423" s="29"/>
      <c r="F423" s="29"/>
      <c r="G423" s="30"/>
    </row>
    <row r="424" spans="1:7" ht="14.4" customHeight="1" x14ac:dyDescent="0.3">
      <c r="A424" s="28"/>
      <c r="B424" s="29"/>
      <c r="C424" s="29"/>
      <c r="D424" s="29"/>
      <c r="E424" s="29"/>
      <c r="F424" s="29"/>
      <c r="G424" s="30"/>
    </row>
    <row r="425" spans="1:7" ht="14.4" customHeight="1" x14ac:dyDescent="0.3">
      <c r="A425" s="28"/>
      <c r="B425" s="29"/>
      <c r="C425" s="29"/>
      <c r="D425" s="29"/>
      <c r="E425" s="29"/>
      <c r="F425" s="29"/>
      <c r="G425" s="30"/>
    </row>
    <row r="426" spans="1:7" ht="14.4" customHeight="1" x14ac:dyDescent="0.3">
      <c r="A426" s="28"/>
      <c r="B426" s="29"/>
      <c r="C426" s="29"/>
      <c r="D426" s="29"/>
      <c r="E426" s="29"/>
      <c r="F426" s="29"/>
      <c r="G426" s="30"/>
    </row>
    <row r="427" spans="1:7" ht="14.4" customHeight="1" x14ac:dyDescent="0.3">
      <c r="A427" s="28"/>
      <c r="B427" s="29"/>
      <c r="C427" s="29"/>
      <c r="D427" s="29"/>
      <c r="E427" s="29"/>
      <c r="F427" s="29"/>
      <c r="G427" s="30"/>
    </row>
    <row r="428" spans="1:7" ht="14.4" customHeight="1" x14ac:dyDescent="0.3">
      <c r="A428" s="28"/>
      <c r="B428" s="29"/>
      <c r="C428" s="29"/>
      <c r="D428" s="29"/>
      <c r="E428" s="29"/>
      <c r="F428" s="29"/>
      <c r="G428" s="30"/>
    </row>
    <row r="429" spans="1:7" ht="14.4" customHeight="1" x14ac:dyDescent="0.3">
      <c r="A429" s="28"/>
      <c r="B429" s="29"/>
      <c r="C429" s="29"/>
      <c r="D429" s="29"/>
      <c r="E429" s="29"/>
      <c r="F429" s="29"/>
      <c r="G429" s="30"/>
    </row>
    <row r="430" spans="1:7" ht="14.4" customHeight="1" x14ac:dyDescent="0.3">
      <c r="A430" s="28"/>
      <c r="B430" s="29"/>
      <c r="C430" s="29"/>
      <c r="D430" s="29"/>
      <c r="E430" s="29"/>
      <c r="F430" s="29"/>
      <c r="G430" s="30"/>
    </row>
    <row r="431" spans="1:7" ht="14.4" customHeight="1" x14ac:dyDescent="0.3">
      <c r="A431" s="28"/>
      <c r="B431" s="29"/>
      <c r="C431" s="29"/>
      <c r="D431" s="29"/>
      <c r="E431" s="29"/>
      <c r="F431" s="29"/>
      <c r="G431" s="30"/>
    </row>
    <row r="432" spans="1:7" ht="14.4" customHeight="1" x14ac:dyDescent="0.3">
      <c r="A432" s="28"/>
      <c r="B432" s="29"/>
      <c r="C432" s="29"/>
      <c r="D432" s="29"/>
      <c r="E432" s="29"/>
      <c r="F432" s="29"/>
      <c r="G432" s="30"/>
    </row>
    <row r="433" spans="1:7" ht="14.4" customHeight="1" x14ac:dyDescent="0.3">
      <c r="A433" s="28"/>
      <c r="B433" s="29"/>
      <c r="C433" s="29"/>
      <c r="D433" s="29"/>
      <c r="E433" s="29"/>
      <c r="F433" s="29"/>
      <c r="G433" s="30"/>
    </row>
    <row r="434" spans="1:7" ht="14.4" customHeight="1" x14ac:dyDescent="0.3">
      <c r="A434" s="28"/>
      <c r="B434" s="29"/>
      <c r="C434" s="29"/>
      <c r="D434" s="29"/>
      <c r="E434" s="29"/>
      <c r="F434" s="29"/>
      <c r="G434" s="30"/>
    </row>
    <row r="435" spans="1:7" ht="14.4" customHeight="1" x14ac:dyDescent="0.3">
      <c r="A435" s="28"/>
      <c r="B435" s="29"/>
      <c r="C435" s="29"/>
      <c r="D435" s="29"/>
      <c r="E435" s="29"/>
      <c r="F435" s="29"/>
      <c r="G435" s="30"/>
    </row>
    <row r="436" spans="1:7" ht="14.4" customHeight="1" x14ac:dyDescent="0.3">
      <c r="A436" s="28"/>
      <c r="B436" s="29"/>
      <c r="C436" s="29"/>
      <c r="D436" s="29"/>
      <c r="E436" s="29"/>
      <c r="F436" s="29"/>
      <c r="G436" s="30"/>
    </row>
    <row r="437" spans="1:7" ht="14.4" customHeight="1" x14ac:dyDescent="0.3">
      <c r="A437" s="28"/>
      <c r="B437" s="29"/>
      <c r="C437" s="29"/>
      <c r="D437" s="29"/>
      <c r="E437" s="29"/>
      <c r="F437" s="29"/>
      <c r="G437" s="30"/>
    </row>
    <row r="438" spans="1:7" ht="14.4" customHeight="1" x14ac:dyDescent="0.3">
      <c r="A438" s="28"/>
      <c r="B438" s="29"/>
      <c r="C438" s="29"/>
      <c r="D438" s="29"/>
      <c r="E438" s="29"/>
      <c r="F438" s="29"/>
      <c r="G438" s="30"/>
    </row>
    <row r="439" spans="1:7" ht="14.4" customHeight="1" x14ac:dyDescent="0.3">
      <c r="A439" s="28"/>
      <c r="B439" s="29"/>
      <c r="C439" s="29"/>
      <c r="D439" s="29"/>
      <c r="E439" s="29"/>
      <c r="F439" s="29"/>
      <c r="G439" s="30"/>
    </row>
    <row r="440" spans="1:7" ht="14.4" customHeight="1" x14ac:dyDescent="0.3">
      <c r="A440" s="28"/>
      <c r="B440" s="29"/>
      <c r="C440" s="29"/>
      <c r="D440" s="29"/>
      <c r="E440" s="29"/>
      <c r="F440" s="29"/>
      <c r="G440" s="30"/>
    </row>
    <row r="441" spans="1:7" ht="14.4" customHeight="1" x14ac:dyDescent="0.3">
      <c r="A441" s="28"/>
      <c r="B441" s="29"/>
      <c r="C441" s="29"/>
      <c r="D441" s="29"/>
      <c r="E441" s="29"/>
      <c r="F441" s="29"/>
      <c r="G441" s="30"/>
    </row>
    <row r="442" spans="1:7" ht="14.4" customHeight="1" x14ac:dyDescent="0.3">
      <c r="A442" s="28"/>
      <c r="B442" s="29"/>
      <c r="C442" s="29"/>
      <c r="D442" s="29"/>
      <c r="E442" s="29"/>
      <c r="F442" s="29"/>
      <c r="G442" s="30"/>
    </row>
    <row r="443" spans="1:7" ht="14.4" customHeight="1" x14ac:dyDescent="0.3">
      <c r="A443" s="28"/>
      <c r="B443" s="29"/>
      <c r="C443" s="29"/>
      <c r="D443" s="29"/>
      <c r="E443" s="29"/>
      <c r="F443" s="29"/>
      <c r="G443" s="30"/>
    </row>
    <row r="444" spans="1:7" ht="14.4" customHeight="1" x14ac:dyDescent="0.3">
      <c r="A444" s="28"/>
      <c r="B444" s="29"/>
      <c r="C444" s="29"/>
      <c r="D444" s="29"/>
      <c r="E444" s="29"/>
      <c r="F444" s="29"/>
      <c r="G444" s="30"/>
    </row>
    <row r="445" spans="1:7" ht="14.4" customHeight="1" x14ac:dyDescent="0.3">
      <c r="A445" s="28"/>
      <c r="B445" s="29"/>
      <c r="C445" s="29"/>
      <c r="D445" s="29"/>
      <c r="E445" s="29"/>
      <c r="F445" s="29"/>
      <c r="G445" s="30"/>
    </row>
    <row r="446" spans="1:7" ht="14.4" customHeight="1" x14ac:dyDescent="0.3">
      <c r="A446" s="28"/>
      <c r="B446" s="29"/>
      <c r="C446" s="29"/>
      <c r="D446" s="29"/>
      <c r="E446" s="29"/>
      <c r="F446" s="29"/>
      <c r="G446" s="30"/>
    </row>
    <row r="447" spans="1:7" ht="14.4" customHeight="1" x14ac:dyDescent="0.3">
      <c r="A447" s="28"/>
      <c r="B447" s="29"/>
      <c r="C447" s="29"/>
      <c r="D447" s="29"/>
      <c r="E447" s="29"/>
      <c r="F447" s="29"/>
      <c r="G447" s="30"/>
    </row>
    <row r="448" spans="1:7" ht="14.4" customHeight="1" x14ac:dyDescent="0.3">
      <c r="A448" s="28"/>
      <c r="B448" s="29"/>
      <c r="C448" s="29"/>
      <c r="D448" s="29"/>
      <c r="E448" s="29"/>
      <c r="F448" s="29"/>
      <c r="G448" s="30"/>
    </row>
    <row r="449" spans="1:7" ht="14.4" customHeight="1" x14ac:dyDescent="0.3">
      <c r="A449" s="28"/>
      <c r="B449" s="29"/>
      <c r="C449" s="29"/>
      <c r="D449" s="29"/>
      <c r="E449" s="29"/>
      <c r="F449" s="29"/>
      <c r="G449" s="30"/>
    </row>
    <row r="450" spans="1:7" ht="14.4" customHeight="1" x14ac:dyDescent="0.3">
      <c r="A450" s="28"/>
      <c r="B450" s="29"/>
      <c r="C450" s="29"/>
      <c r="D450" s="29"/>
      <c r="E450" s="29"/>
      <c r="F450" s="29"/>
      <c r="G450" s="30"/>
    </row>
    <row r="451" spans="1:7" ht="14.4" customHeight="1" x14ac:dyDescent="0.3">
      <c r="A451" s="28"/>
      <c r="B451" s="29"/>
      <c r="C451" s="29"/>
      <c r="D451" s="29"/>
      <c r="E451" s="29"/>
      <c r="F451" s="29"/>
      <c r="G451" s="30"/>
    </row>
    <row r="452" spans="1:7" ht="14.4" customHeight="1" x14ac:dyDescent="0.3">
      <c r="A452" s="28"/>
      <c r="B452" s="29"/>
      <c r="C452" s="29"/>
      <c r="D452" s="29"/>
      <c r="E452" s="29"/>
      <c r="F452" s="29"/>
      <c r="G452" s="30"/>
    </row>
    <row r="453" spans="1:7" ht="14.4" customHeight="1" x14ac:dyDescent="0.3">
      <c r="A453" s="28"/>
      <c r="B453" s="29"/>
      <c r="C453" s="29"/>
      <c r="D453" s="29"/>
      <c r="E453" s="29"/>
      <c r="F453" s="29"/>
      <c r="G453" s="30"/>
    </row>
    <row r="454" spans="1:7" ht="14.4" customHeight="1" x14ac:dyDescent="0.3">
      <c r="A454" s="28"/>
      <c r="B454" s="29"/>
      <c r="C454" s="29"/>
      <c r="D454" s="29"/>
      <c r="E454" s="29"/>
      <c r="F454" s="29"/>
      <c r="G454" s="30"/>
    </row>
    <row r="455" spans="1:7" ht="14.4" customHeight="1" x14ac:dyDescent="0.3">
      <c r="A455" s="28"/>
      <c r="B455" s="29"/>
      <c r="C455" s="29"/>
      <c r="D455" s="29"/>
      <c r="E455" s="29"/>
      <c r="F455" s="29"/>
      <c r="G455" s="30"/>
    </row>
    <row r="456" spans="1:7" ht="14.4" customHeight="1" x14ac:dyDescent="0.3">
      <c r="A456" s="28"/>
      <c r="B456" s="29"/>
      <c r="C456" s="29"/>
      <c r="D456" s="29"/>
      <c r="E456" s="29"/>
      <c r="F456" s="29"/>
      <c r="G456" s="30"/>
    </row>
    <row r="457" spans="1:7" ht="14.4" customHeight="1" x14ac:dyDescent="0.3">
      <c r="A457" s="28"/>
      <c r="B457" s="29"/>
      <c r="C457" s="29"/>
      <c r="D457" s="29"/>
      <c r="E457" s="29"/>
      <c r="F457" s="29"/>
      <c r="G457" s="30"/>
    </row>
    <row r="458" spans="1:7" ht="14.4" customHeight="1" x14ac:dyDescent="0.3">
      <c r="A458" s="28"/>
      <c r="B458" s="29"/>
      <c r="C458" s="29"/>
      <c r="D458" s="29"/>
      <c r="E458" s="29"/>
      <c r="F458" s="29"/>
      <c r="G458" s="30"/>
    </row>
    <row r="459" spans="1:7" ht="14.4" customHeight="1" x14ac:dyDescent="0.3">
      <c r="A459" s="28"/>
      <c r="B459" s="29"/>
      <c r="C459" s="29"/>
      <c r="D459" s="29"/>
      <c r="E459" s="29"/>
      <c r="F459" s="29"/>
      <c r="G459" s="30"/>
    </row>
    <row r="460" spans="1:7" ht="14.4" customHeight="1" x14ac:dyDescent="0.3">
      <c r="A460" s="28"/>
      <c r="B460" s="29"/>
      <c r="C460" s="29"/>
      <c r="D460" s="29"/>
      <c r="E460" s="29"/>
      <c r="F460" s="29"/>
      <c r="G460" s="30"/>
    </row>
    <row r="461" spans="1:7" ht="14.4" customHeight="1" x14ac:dyDescent="0.3">
      <c r="A461" s="28"/>
      <c r="B461" s="29"/>
      <c r="C461" s="29"/>
      <c r="D461" s="29"/>
      <c r="E461" s="29"/>
      <c r="F461" s="29"/>
      <c r="G461" s="30"/>
    </row>
    <row r="462" spans="1:7" ht="14.4" customHeight="1" x14ac:dyDescent="0.3">
      <c r="A462" s="28"/>
      <c r="B462" s="29"/>
      <c r="C462" s="29"/>
      <c r="D462" s="29"/>
      <c r="E462" s="29"/>
      <c r="F462" s="29"/>
      <c r="G462" s="30"/>
    </row>
    <row r="463" spans="1:7" ht="14.4" customHeight="1" x14ac:dyDescent="0.3">
      <c r="A463" s="28"/>
      <c r="B463" s="29"/>
      <c r="C463" s="29"/>
      <c r="D463" s="29"/>
      <c r="E463" s="29"/>
      <c r="F463" s="29"/>
      <c r="G463" s="30"/>
    </row>
    <row r="464" spans="1:7" ht="14.4" customHeight="1" x14ac:dyDescent="0.3">
      <c r="A464" s="28"/>
      <c r="B464" s="29"/>
      <c r="C464" s="29"/>
      <c r="D464" s="29"/>
      <c r="E464" s="29"/>
      <c r="F464" s="29"/>
      <c r="G464" s="30"/>
    </row>
    <row r="465" spans="1:7" ht="14.4" customHeight="1" x14ac:dyDescent="0.3">
      <c r="A465" s="28"/>
      <c r="B465" s="29"/>
      <c r="C465" s="29"/>
      <c r="D465" s="29"/>
      <c r="E465" s="29"/>
      <c r="F465" s="29"/>
      <c r="G465" s="30"/>
    </row>
    <row r="466" spans="1:7" ht="14.4" customHeight="1" x14ac:dyDescent="0.3">
      <c r="A466" s="28"/>
      <c r="B466" s="29"/>
      <c r="C466" s="29"/>
      <c r="D466" s="29"/>
      <c r="E466" s="29"/>
      <c r="F466" s="29"/>
      <c r="G466" s="30"/>
    </row>
    <row r="467" spans="1:7" ht="14.4" customHeight="1" x14ac:dyDescent="0.3">
      <c r="A467" s="28"/>
      <c r="B467" s="29"/>
      <c r="C467" s="29"/>
      <c r="D467" s="29"/>
      <c r="E467" s="29"/>
      <c r="F467" s="29"/>
      <c r="G467" s="30"/>
    </row>
    <row r="468" spans="1:7" ht="14.4" customHeight="1" x14ac:dyDescent="0.3">
      <c r="A468" s="28"/>
      <c r="B468" s="29"/>
      <c r="C468" s="29"/>
      <c r="D468" s="29"/>
      <c r="E468" s="29"/>
      <c r="F468" s="29"/>
      <c r="G468" s="30"/>
    </row>
    <row r="469" spans="1:7" ht="14.4" customHeight="1" x14ac:dyDescent="0.3">
      <c r="A469" s="28"/>
      <c r="B469" s="29"/>
      <c r="C469" s="29"/>
      <c r="D469" s="29"/>
      <c r="E469" s="29"/>
      <c r="F469" s="29"/>
      <c r="G469" s="30"/>
    </row>
    <row r="470" spans="1:7" ht="14.4" customHeight="1" x14ac:dyDescent="0.3">
      <c r="A470" s="28"/>
      <c r="B470" s="29"/>
      <c r="C470" s="29"/>
      <c r="D470" s="29"/>
      <c r="E470" s="29"/>
      <c r="F470" s="29"/>
      <c r="G470" s="30"/>
    </row>
    <row r="471" spans="1:7" ht="14.4" customHeight="1" x14ac:dyDescent="0.3">
      <c r="A471" s="28"/>
      <c r="B471" s="29"/>
      <c r="C471" s="29"/>
      <c r="D471" s="29"/>
      <c r="E471" s="29"/>
      <c r="F471" s="29"/>
      <c r="G471" s="30"/>
    </row>
    <row r="472" spans="1:7" ht="14.4" customHeight="1" x14ac:dyDescent="0.3">
      <c r="A472" s="28"/>
      <c r="B472" s="29"/>
      <c r="C472" s="29"/>
      <c r="D472" s="29"/>
      <c r="E472" s="29"/>
      <c r="F472" s="29"/>
      <c r="G472" s="30"/>
    </row>
    <row r="473" spans="1:7" ht="14.4" customHeight="1" x14ac:dyDescent="0.3">
      <c r="A473" s="28"/>
      <c r="B473" s="29"/>
      <c r="C473" s="29"/>
      <c r="D473" s="29"/>
      <c r="E473" s="29"/>
      <c r="F473" s="29"/>
      <c r="G473" s="30"/>
    </row>
    <row r="474" spans="1:7" ht="14.4" customHeight="1" x14ac:dyDescent="0.3">
      <c r="A474" s="28"/>
      <c r="B474" s="29"/>
      <c r="C474" s="29"/>
      <c r="D474" s="29"/>
      <c r="E474" s="29"/>
      <c r="F474" s="29"/>
      <c r="G474" s="30"/>
    </row>
    <row r="475" spans="1:7" ht="14.4" customHeight="1" x14ac:dyDescent="0.3">
      <c r="A475" s="28"/>
      <c r="B475" s="29"/>
      <c r="C475" s="29"/>
      <c r="D475" s="29"/>
      <c r="E475" s="29"/>
      <c r="F475" s="29"/>
      <c r="G475" s="30"/>
    </row>
    <row r="476" spans="1:7" ht="14.4" customHeight="1" x14ac:dyDescent="0.3">
      <c r="A476" s="28"/>
      <c r="B476" s="29"/>
      <c r="C476" s="29"/>
      <c r="D476" s="29"/>
      <c r="E476" s="29"/>
      <c r="F476" s="29"/>
      <c r="G476" s="30"/>
    </row>
    <row r="477" spans="1:7" ht="14.4" customHeight="1" x14ac:dyDescent="0.3">
      <c r="A477" s="28"/>
      <c r="B477" s="29"/>
      <c r="C477" s="29"/>
      <c r="D477" s="29"/>
      <c r="E477" s="29"/>
      <c r="F477" s="29"/>
      <c r="G477" s="30"/>
    </row>
    <row r="478" spans="1:7" ht="14.4" customHeight="1" x14ac:dyDescent="0.3">
      <c r="A478" s="28"/>
      <c r="B478" s="29"/>
      <c r="C478" s="29"/>
      <c r="D478" s="29"/>
      <c r="E478" s="29"/>
      <c r="F478" s="29"/>
      <c r="G478" s="30"/>
    </row>
    <row r="479" spans="1:7" ht="14.4" customHeight="1" x14ac:dyDescent="0.3">
      <c r="A479" s="28"/>
      <c r="B479" s="29"/>
      <c r="C479" s="29"/>
      <c r="D479" s="29"/>
      <c r="E479" s="29"/>
      <c r="F479" s="29"/>
      <c r="G479" s="30"/>
    </row>
    <row r="480" spans="1:7" ht="14.4" customHeight="1" x14ac:dyDescent="0.3">
      <c r="A480" s="28"/>
      <c r="B480" s="29"/>
      <c r="C480" s="29"/>
      <c r="D480" s="29"/>
      <c r="E480" s="29"/>
      <c r="F480" s="29"/>
      <c r="G480" s="30"/>
    </row>
    <row r="481" spans="1:7" ht="14.4" customHeight="1" x14ac:dyDescent="0.3">
      <c r="A481" s="28"/>
      <c r="B481" s="29"/>
      <c r="C481" s="29"/>
      <c r="D481" s="29"/>
      <c r="E481" s="29"/>
      <c r="F481" s="29"/>
      <c r="G481" s="30"/>
    </row>
    <row r="482" spans="1:7" ht="14.4" customHeight="1" x14ac:dyDescent="0.3">
      <c r="A482" s="28"/>
      <c r="B482" s="29"/>
      <c r="C482" s="29"/>
      <c r="D482" s="29"/>
      <c r="E482" s="29"/>
      <c r="F482" s="29"/>
      <c r="G482" s="30"/>
    </row>
    <row r="483" spans="1:7" ht="14.4" customHeight="1" x14ac:dyDescent="0.3">
      <c r="A483" s="28"/>
      <c r="B483" s="29"/>
      <c r="C483" s="29"/>
      <c r="D483" s="29"/>
      <c r="E483" s="29"/>
      <c r="F483" s="29"/>
      <c r="G483" s="30"/>
    </row>
    <row r="484" spans="1:7" ht="14.4" customHeight="1" x14ac:dyDescent="0.3">
      <c r="B484" s="29"/>
      <c r="C484" s="29"/>
      <c r="D484" s="29"/>
      <c r="E484" s="29"/>
      <c r="F484" s="29"/>
      <c r="G484" s="30"/>
    </row>
  </sheetData>
  <mergeCells count="13">
    <mergeCell ref="G10:G11"/>
    <mergeCell ref="A10:A11"/>
    <mergeCell ref="B10:B11"/>
    <mergeCell ref="C10:C11"/>
    <mergeCell ref="D10:D11"/>
    <mergeCell ref="E10:E11"/>
    <mergeCell ref="F10:F11"/>
    <mergeCell ref="E4:G4"/>
    <mergeCell ref="E5:G5"/>
    <mergeCell ref="A7:G7"/>
    <mergeCell ref="A8:G8"/>
    <mergeCell ref="B2:G2"/>
    <mergeCell ref="B3:G3"/>
  </mergeCells>
  <pageMargins left="0.78740157480314965" right="0.19685039370078741" top="0.59055118110236227" bottom="0.31496062992125984" header="0.35433070866141736" footer="0.51181102362204722"/>
  <pageSetup paperSize="9" scale="75" firstPageNumber="0" fitToHeight="35" orientation="portrait" horizontalDpi="300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cp:lastPrinted>2016-03-28T09:19:18Z</cp:lastPrinted>
  <dcterms:created xsi:type="dcterms:W3CDTF">2010-07-08T18:22:07Z</dcterms:created>
  <dcterms:modified xsi:type="dcterms:W3CDTF">2019-01-29T10:54:34Z</dcterms:modified>
</cp:coreProperties>
</file>